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T-SDCDTS201V\Groups$\DOTSHARE\RPOs Planning studies and CMAQ Applications and TAP applications\TAP\2019 TAP Solicitation\"/>
    </mc:Choice>
  </mc:AlternateContent>
  <xr:revisionPtr revIDLastSave="0" documentId="11_8DC5B0AA55163BEFB55360FE55D65C0C2A3C49AE" xr6:coauthVersionLast="41" xr6:coauthVersionMax="41" xr10:uidLastSave="{00000000-0000-0000-0000-000000000000}"/>
  <bookViews>
    <workbookView xWindow="0" yWindow="0" windowWidth="14370" windowHeight="7530" xr2:uid="{00000000-000D-0000-FFFF-FFFF00000000}"/>
  </bookViews>
  <sheets>
    <sheet name="TAP Estimate Template" sheetId="7" r:id="rId1"/>
  </sheets>
  <definedNames>
    <definedName name="BASE" localSheetId="0">#REF!</definedName>
    <definedName name="BASE">#REF!</definedName>
    <definedName name="CP" localSheetId="0">#REF!</definedName>
    <definedName name="CP">#REF!</definedName>
    <definedName name="EMULSIFIED" localSheetId="0">#REF!</definedName>
    <definedName name="EMULSIFIED">#REF!</definedName>
    <definedName name="LEVEL" localSheetId="0">#REF!</definedName>
    <definedName name="LEVEL">#REF!</definedName>
    <definedName name="LTYPE" localSheetId="0">#REF!</definedName>
    <definedName name="LTYPE">#REF!</definedName>
    <definedName name="_xlnm.Print_Area" localSheetId="0">'TAP Estimate Template'!$A$1:$J$76</definedName>
    <definedName name="TYPE" localSheetId="0">#REF!</definedName>
    <definedName name="TYPE">#REF!</definedName>
    <definedName name="TYPE2" localSheetId="0">#REF!</definedName>
    <definedName name="TYPE2">#REF!</definedName>
    <definedName name="WEARING" localSheetId="0">#REF!</definedName>
    <definedName name="WEARING">#REF!</definedName>
    <definedName name="WTYPE" localSheetId="0">#REF!</definedName>
    <definedName name="WTYP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3" i="7" l="1"/>
  <c r="I42" i="7"/>
  <c r="I41" i="7"/>
  <c r="I38" i="7"/>
  <c r="I37" i="7"/>
  <c r="I36" i="7"/>
  <c r="I33" i="7"/>
  <c r="I32" i="7"/>
  <c r="I31" i="7"/>
  <c r="I30" i="7"/>
  <c r="I29" i="7"/>
  <c r="I28" i="7"/>
  <c r="I27" i="7"/>
  <c r="I26" i="7"/>
  <c r="I13" i="7"/>
  <c r="I12" i="7"/>
  <c r="I14" i="7"/>
  <c r="I8" i="7"/>
  <c r="I6" i="7"/>
  <c r="F63" i="7"/>
  <c r="F65" i="7"/>
  <c r="I45" i="7"/>
  <c r="I44" i="7"/>
  <c r="I40" i="7"/>
  <c r="I39" i="7"/>
  <c r="I35" i="7"/>
  <c r="I34" i="7"/>
  <c r="I25" i="7"/>
  <c r="I24" i="7"/>
  <c r="I23" i="7"/>
  <c r="I22" i="7"/>
  <c r="I21" i="7"/>
  <c r="I20" i="7"/>
  <c r="I19" i="7"/>
  <c r="I18" i="7"/>
  <c r="I17" i="7"/>
  <c r="I16" i="7"/>
  <c r="I10" i="7"/>
  <c r="I11" i="7"/>
  <c r="I15" i="7"/>
  <c r="I7" i="7"/>
  <c r="I9" i="7"/>
  <c r="I46" i="7"/>
  <c r="I47" i="7"/>
  <c r="I49" i="7"/>
  <c r="I52" i="7"/>
  <c r="I55" i="7"/>
  <c r="I54" i="7"/>
  <c r="I53" i="7"/>
  <c r="I56" i="7"/>
  <c r="I58" i="7"/>
  <c r="I65" i="7"/>
  <c r="I67" i="7"/>
  <c r="I71" i="7"/>
  <c r="I72" i="7"/>
  <c r="I70" i="7"/>
  <c r="I76" i="7"/>
</calcChain>
</file>

<file path=xl/sharedStrings.xml><?xml version="1.0" encoding="utf-8"?>
<sst xmlns="http://schemas.openxmlformats.org/spreadsheetml/2006/main" count="50" uniqueCount="45">
  <si>
    <t>Construction Cost Estimate | Local Roads Oversight Funding</t>
  </si>
  <si>
    <t>Project Name, Project Sponsor Name</t>
  </si>
  <si>
    <t>Major and Minor Contract Items</t>
  </si>
  <si>
    <t>Item No.</t>
  </si>
  <si>
    <t>Item</t>
  </si>
  <si>
    <r>
      <rPr>
        <b/>
        <sz val="11"/>
        <rFont val="Calibri"/>
        <family val="2"/>
        <scheme val="minor"/>
      </rPr>
      <t>Unit</t>
    </r>
  </si>
  <si>
    <r>
      <rPr>
        <b/>
        <sz val="11"/>
        <rFont val="Calibri"/>
        <family val="2"/>
        <scheme val="minor"/>
      </rPr>
      <t>Quantity</t>
    </r>
  </si>
  <si>
    <t>Unit $</t>
  </si>
  <si>
    <t>Total Cost</t>
  </si>
  <si>
    <t>A</t>
  </si>
  <si>
    <t>Major Items Subtotal</t>
  </si>
  <si>
    <t>B</t>
  </si>
  <si>
    <t>Minor Items Subtotal</t>
  </si>
  <si>
    <t>% of Line "A"</t>
  </si>
  <si>
    <t>C</t>
  </si>
  <si>
    <t>Major and Minor Contract Items Subtotal (A + B)</t>
  </si>
  <si>
    <t>Other Item Allowances</t>
  </si>
  <si>
    <t>Clearing and Grubbing (suggested 0.5% - 2%)</t>
  </si>
  <si>
    <t>% of Line "C"</t>
  </si>
  <si>
    <t>M &amp; P of Traffic (suggested 2% - 5%)</t>
  </si>
  <si>
    <t>Mobilization (suggested 4% - 10%)</t>
  </si>
  <si>
    <t>Construction Staking (suggested 1% - 2%)</t>
  </si>
  <si>
    <t>D</t>
  </si>
  <si>
    <t>Other Items Subtotal</t>
  </si>
  <si>
    <t>E</t>
  </si>
  <si>
    <t>CONTRACT SUBTOTAL (C + D)</t>
  </si>
  <si>
    <t>Inflation  Costs (Simple Method)</t>
  </si>
  <si>
    <t>Date of Estimate (provide date of estimate)</t>
  </si>
  <si>
    <t>Anticipated Bid Date (provide anticipated bid date)</t>
  </si>
  <si>
    <t>Base Years</t>
  </si>
  <si>
    <t>Annual Inflation (5% annually, 0% at Final Design)</t>
  </si>
  <si>
    <t>F</t>
  </si>
  <si>
    <t xml:space="preserve">Inflation Subtotal </t>
  </si>
  <si>
    <t>of Line "E"</t>
  </si>
  <si>
    <t>G</t>
  </si>
  <si>
    <r>
      <t>TOTAL CONTRACT COST ESTIMATE (E + F)</t>
    </r>
    <r>
      <rPr>
        <sz val="11"/>
        <rFont val="Calibri"/>
        <family val="2"/>
        <scheme val="minor"/>
      </rPr>
      <t xml:space="preserve"> (Rounded to nearest $1000)</t>
    </r>
  </si>
  <si>
    <t>LOTCIP Project Costs Summary</t>
  </si>
  <si>
    <t>Contract Cost Estimate (Line "G")</t>
  </si>
  <si>
    <t>Contingencies (25%  planning level estimate)</t>
  </si>
  <si>
    <t>Incidentals  (25% planning level estimate)</t>
  </si>
  <si>
    <t>ROW</t>
  </si>
  <si>
    <t>LS</t>
  </si>
  <si>
    <t>Utilities</t>
  </si>
  <si>
    <t>Design Phase Engineering Costs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</si>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</sst>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0;###0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[$-409]mmm\-yy;@"/>
  </numFmts>
  <fonts count="23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65F91"/>
      <name val="Calibri"/>
      <family val="2"/>
    </font>
    <font>
      <sz val="11"/>
      <color rgb="FF000000"/>
      <name val="Arial"/>
      <family val="2"/>
    </font>
    <font>
      <sz val="17"/>
      <color rgb="FF365F91"/>
      <name val="Calibri"/>
      <family val="2"/>
    </font>
    <font>
      <b/>
      <sz val="14"/>
      <color rgb="FF365F91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3" borderId="7" applyNumberFormat="0" applyAlignment="0" applyProtection="0"/>
    <xf numFmtId="0" fontId="14" fillId="4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26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44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5" fontId="10" fillId="2" borderId="0" xfId="2" applyNumberFormat="1" applyFont="1" applyFill="1" applyBorder="1" applyAlignment="1">
      <alignment horizontal="center" vertical="center"/>
    </xf>
    <xf numFmtId="0" fontId="20" fillId="0" borderId="0" xfId="8" applyFont="1"/>
    <xf numFmtId="0" fontId="8" fillId="5" borderId="0" xfId="8" applyFont="1" applyFill="1" applyAlignment="1">
      <alignment horizontal="center"/>
    </xf>
    <xf numFmtId="0" fontId="8" fillId="5" borderId="3" xfId="4" applyFont="1" applyFill="1" applyBorder="1"/>
    <xf numFmtId="0" fontId="20" fillId="5" borderId="4" xfId="8" applyFont="1" applyFill="1" applyBorder="1"/>
    <xf numFmtId="0" fontId="8" fillId="5" borderId="4" xfId="7" applyFont="1" applyFill="1" applyBorder="1" applyAlignment="1">
      <alignment horizontal="center"/>
    </xf>
    <xf numFmtId="0" fontId="19" fillId="5" borderId="4" xfId="6" applyFont="1" applyFill="1" applyBorder="1" applyAlignment="1">
      <alignment horizontal="right"/>
    </xf>
    <xf numFmtId="0" fontId="20" fillId="5" borderId="0" xfId="8" applyFont="1" applyFill="1"/>
    <xf numFmtId="0" fontId="8" fillId="5" borderId="0" xfId="7" applyFont="1" applyFill="1" applyBorder="1" applyAlignment="1">
      <alignment horizontal="center"/>
    </xf>
    <xf numFmtId="167" fontId="8" fillId="5" borderId="0" xfId="7" applyNumberFormat="1" applyFont="1" applyFill="1" applyBorder="1" applyAlignment="1">
      <alignment horizontal="center"/>
    </xf>
    <xf numFmtId="0" fontId="19" fillId="5" borderId="0" xfId="6" applyFont="1" applyFill="1" applyAlignment="1">
      <alignment horizontal="right"/>
    </xf>
    <xf numFmtId="0" fontId="8" fillId="5" borderId="0" xfId="3" applyFont="1" applyFill="1" applyBorder="1"/>
    <xf numFmtId="0" fontId="11" fillId="5" borderId="11" xfId="4" applyFont="1" applyFill="1" applyBorder="1"/>
    <xf numFmtId="0" fontId="20" fillId="5" borderId="2" xfId="8" applyFont="1" applyFill="1" applyBorder="1"/>
    <xf numFmtId="0" fontId="11" fillId="5" borderId="13" xfId="4" applyFont="1" applyFill="1" applyBorder="1"/>
    <xf numFmtId="0" fontId="20" fillId="5" borderId="0" xfId="8" applyFont="1" applyFill="1" applyBorder="1"/>
    <xf numFmtId="0" fontId="11" fillId="5" borderId="10" xfId="4" applyFont="1" applyFill="1" applyBorder="1"/>
    <xf numFmtId="0" fontId="20" fillId="5" borderId="9" xfId="8" applyFont="1" applyFill="1" applyBorder="1"/>
    <xf numFmtId="0" fontId="8" fillId="5" borderId="0" xfId="8" quotePrefix="1" applyFont="1" applyFill="1" applyAlignment="1">
      <alignment horizontal="center"/>
    </xf>
    <xf numFmtId="0" fontId="8" fillId="5" borderId="3" xfId="3" applyFont="1" applyFill="1" applyBorder="1"/>
    <xf numFmtId="0" fontId="12" fillId="5" borderId="0" xfId="3" applyFont="1" applyFill="1" applyBorder="1"/>
    <xf numFmtId="0" fontId="16" fillId="5" borderId="0" xfId="7" applyFont="1" applyFill="1" applyBorder="1" applyAlignment="1">
      <alignment horizontal="center"/>
    </xf>
    <xf numFmtId="167" fontId="16" fillId="5" borderId="0" xfId="7" applyNumberFormat="1" applyFont="1" applyFill="1" applyBorder="1" applyAlignment="1">
      <alignment horizontal="center"/>
    </xf>
    <xf numFmtId="0" fontId="15" fillId="5" borderId="0" xfId="6" applyFont="1" applyFill="1" applyAlignment="1">
      <alignment horizontal="right"/>
    </xf>
    <xf numFmtId="0" fontId="20" fillId="5" borderId="0" xfId="8" applyFont="1" applyFill="1" applyBorder="1" applyAlignment="1">
      <alignment horizontal="right"/>
    </xf>
    <xf numFmtId="0" fontId="3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166" fontId="8" fillId="5" borderId="1" xfId="7" applyNumberFormat="1" applyFont="1" applyFill="1" applyBorder="1" applyAlignment="1">
      <alignment horizontal="center"/>
    </xf>
    <xf numFmtId="166" fontId="20" fillId="5" borderId="0" xfId="8" applyNumberFormat="1" applyFont="1" applyFill="1"/>
    <xf numFmtId="0" fontId="19" fillId="5" borderId="0" xfId="6" applyFont="1" applyFill="1" applyBorder="1" applyAlignment="1">
      <alignment horizontal="right"/>
    </xf>
    <xf numFmtId="166" fontId="8" fillId="5" borderId="0" xfId="7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14" fontId="11" fillId="5" borderId="0" xfId="4" applyNumberFormat="1" applyFont="1" applyFill="1" applyBorder="1" applyAlignment="1">
      <alignment horizontal="center"/>
    </xf>
    <xf numFmtId="0" fontId="11" fillId="5" borderId="0" xfId="4" applyFont="1" applyFill="1" applyBorder="1"/>
    <xf numFmtId="0" fontId="8" fillId="5" borderId="10" xfId="4" applyFont="1" applyFill="1" applyBorder="1"/>
    <xf numFmtId="9" fontId="8" fillId="5" borderId="4" xfId="7" applyNumberFormat="1" applyFont="1" applyFill="1" applyBorder="1" applyAlignment="1">
      <alignment horizontal="center"/>
    </xf>
    <xf numFmtId="9" fontId="11" fillId="5" borderId="10" xfId="9" applyFont="1" applyFill="1" applyBorder="1" applyAlignment="1">
      <alignment horizontal="center"/>
    </xf>
    <xf numFmtId="0" fontId="11" fillId="6" borderId="1" xfId="7" applyFont="1" applyFill="1" applyBorder="1" applyAlignment="1">
      <alignment horizontal="center"/>
    </xf>
    <xf numFmtId="0" fontId="11" fillId="6" borderId="16" xfId="4" applyNumberFormat="1" applyFont="1" applyFill="1" applyBorder="1" applyAlignment="1">
      <alignment horizontal="center"/>
    </xf>
    <xf numFmtId="0" fontId="11" fillId="6" borderId="17" xfId="4" applyNumberFormat="1" applyFont="1" applyFill="1" applyBorder="1" applyAlignment="1">
      <alignment horizontal="center"/>
    </xf>
    <xf numFmtId="0" fontId="11" fillId="6" borderId="18" xfId="4" applyNumberFormat="1" applyFont="1" applyFill="1" applyBorder="1" applyAlignment="1">
      <alignment horizontal="center"/>
    </xf>
    <xf numFmtId="164" fontId="10" fillId="6" borderId="1" xfId="0" quotePrefix="1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44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9" fontId="11" fillId="6" borderId="15" xfId="9" applyFont="1" applyFill="1" applyBorder="1" applyAlignment="1">
      <alignment horizontal="center"/>
    </xf>
    <xf numFmtId="0" fontId="20" fillId="5" borderId="12" xfId="8" applyFont="1" applyFill="1" applyBorder="1"/>
    <xf numFmtId="0" fontId="20" fillId="5" borderId="14" xfId="8" applyFont="1" applyFill="1" applyBorder="1"/>
    <xf numFmtId="0" fontId="20" fillId="5" borderId="15" xfId="8" applyFont="1" applyFill="1" applyBorder="1"/>
    <xf numFmtId="0" fontId="11" fillId="5" borderId="4" xfId="8" applyFont="1" applyFill="1" applyBorder="1" applyAlignment="1">
      <alignment horizontal="left" indent="1"/>
    </xf>
    <xf numFmtId="0" fontId="11" fillId="8" borderId="13" xfId="3" applyFont="1" applyFill="1" applyBorder="1"/>
    <xf numFmtId="0" fontId="20" fillId="8" borderId="0" xfId="8" applyFont="1" applyFill="1" applyBorder="1"/>
    <xf numFmtId="0" fontId="8" fillId="8" borderId="0" xfId="7" applyFont="1" applyFill="1" applyBorder="1" applyAlignment="1">
      <alignment horizontal="center"/>
    </xf>
    <xf numFmtId="0" fontId="19" fillId="8" borderId="0" xfId="6" applyFont="1" applyFill="1" applyBorder="1" applyAlignment="1">
      <alignment horizontal="right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center" vertical="center"/>
    </xf>
    <xf numFmtId="0" fontId="8" fillId="7" borderId="3" xfId="8" applyFont="1" applyFill="1" applyBorder="1"/>
    <xf numFmtId="0" fontId="20" fillId="7" borderId="4" xfId="8" applyFont="1" applyFill="1" applyBorder="1"/>
    <xf numFmtId="0" fontId="20" fillId="7" borderId="5" xfId="8" applyFont="1" applyFill="1" applyBorder="1"/>
    <xf numFmtId="0" fontId="3" fillId="0" borderId="0" xfId="0" applyFont="1" applyFill="1" applyBorder="1" applyAlignment="1">
      <alignment horizontal="left" vertical="center"/>
    </xf>
    <xf numFmtId="4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4" fontId="3" fillId="0" borderId="0" xfId="0" applyNumberFormat="1" applyFont="1" applyFill="1" applyBorder="1" applyAlignment="1">
      <alignment horizontal="left" vertical="center"/>
    </xf>
    <xf numFmtId="44" fontId="3" fillId="2" borderId="0" xfId="0" applyNumberFormat="1" applyFont="1" applyFill="1" applyBorder="1" applyAlignment="1">
      <alignment horizontal="left" vertical="center"/>
    </xf>
    <xf numFmtId="9" fontId="21" fillId="0" borderId="0" xfId="2" applyFont="1"/>
    <xf numFmtId="166" fontId="11" fillId="5" borderId="16" xfId="5" applyNumberFormat="1" applyFont="1" applyFill="1" applyBorder="1" applyAlignment="1">
      <alignment horizontal="center"/>
    </xf>
    <xf numFmtId="166" fontId="11" fillId="5" borderId="17" xfId="5" applyNumberFormat="1" applyFont="1" applyFill="1" applyBorder="1" applyAlignment="1">
      <alignment horizontal="center"/>
    </xf>
    <xf numFmtId="166" fontId="8" fillId="5" borderId="1" xfId="5" applyNumberFormat="1" applyFont="1" applyFill="1" applyBorder="1" applyAlignment="1">
      <alignment horizontal="center"/>
    </xf>
    <xf numFmtId="166" fontId="11" fillId="8" borderId="17" xfId="7" applyNumberFormat="1" applyFont="1" applyFill="1" applyBorder="1" applyAlignment="1">
      <alignment horizontal="center"/>
    </xf>
    <xf numFmtId="166" fontId="11" fillId="8" borderId="17" xfId="1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>
      <alignment horizontal="center" vertical="center"/>
    </xf>
    <xf numFmtId="168" fontId="11" fillId="6" borderId="12" xfId="4" applyNumberFormat="1" applyFont="1" applyFill="1" applyBorder="1" applyAlignment="1">
      <alignment horizontal="center"/>
    </xf>
    <xf numFmtId="168" fontId="11" fillId="6" borderId="14" xfId="4" applyNumberFormat="1" applyFont="1" applyFill="1" applyBorder="1" applyAlignment="1">
      <alignment horizontal="center"/>
    </xf>
    <xf numFmtId="165" fontId="11" fillId="5" borderId="9" xfId="2" applyNumberFormat="1" applyFont="1" applyFill="1" applyBorder="1" applyAlignment="1">
      <alignment horizontal="center"/>
    </xf>
    <xf numFmtId="0" fontId="8" fillId="7" borderId="4" xfId="7" applyFont="1" applyFill="1" applyBorder="1" applyAlignment="1">
      <alignment horizontal="center"/>
    </xf>
    <xf numFmtId="167" fontId="8" fillId="7" borderId="4" xfId="7" applyNumberFormat="1" applyFont="1" applyFill="1" applyBorder="1" applyAlignment="1">
      <alignment horizontal="center"/>
    </xf>
    <xf numFmtId="0" fontId="19" fillId="7" borderId="4" xfId="6" applyFont="1" applyFill="1" applyBorder="1" applyAlignment="1">
      <alignment horizontal="right"/>
    </xf>
    <xf numFmtId="9" fontId="11" fillId="8" borderId="0" xfId="0" applyNumberFormat="1" applyFont="1" applyFill="1" applyBorder="1" applyAlignment="1">
      <alignment horizontal="center" vertical="center"/>
    </xf>
    <xf numFmtId="9" fontId="11" fillId="8" borderId="0" xfId="2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166" fontId="9" fillId="2" borderId="0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/>
    </xf>
    <xf numFmtId="0" fontId="8" fillId="5" borderId="0" xfId="3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9" fontId="11" fillId="5" borderId="0" xfId="4" applyNumberFormat="1" applyFont="1" applyFill="1" applyBorder="1" applyAlignment="1">
      <alignment horizontal="left" indent="1"/>
    </xf>
    <xf numFmtId="0" fontId="8" fillId="5" borderId="0" xfId="3" applyFont="1" applyFill="1" applyBorder="1" applyAlignment="1">
      <alignment horizontal="center"/>
    </xf>
    <xf numFmtId="9" fontId="11" fillId="5" borderId="2" xfId="4" applyNumberFormat="1" applyFont="1" applyFill="1" applyBorder="1" applyAlignment="1">
      <alignment horizontal="left" indent="1"/>
    </xf>
    <xf numFmtId="0" fontId="10" fillId="8" borderId="13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1" fillId="5" borderId="0" xfId="4" applyNumberFormat="1" applyFont="1" applyFill="1" applyBorder="1" applyAlignment="1">
      <alignment horizontal="center"/>
    </xf>
    <xf numFmtId="9" fontId="11" fillId="5" borderId="9" xfId="4" applyNumberFormat="1" applyFont="1" applyFill="1" applyBorder="1" applyAlignment="1">
      <alignment horizontal="left"/>
    </xf>
    <xf numFmtId="9" fontId="11" fillId="5" borderId="5" xfId="4" applyNumberFormat="1" applyFont="1" applyFill="1" applyBorder="1" applyAlignment="1">
      <alignment horizontal="left"/>
    </xf>
    <xf numFmtId="0" fontId="22" fillId="8" borderId="0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</cellXfs>
  <cellStyles count="11">
    <cellStyle name="Calculation" xfId="5" builtinId="22"/>
    <cellStyle name="Currency" xfId="1" builtinId="4"/>
    <cellStyle name="Explanatory Text" xfId="6" builtinId="53"/>
    <cellStyle name="Heading 3" xfId="3" builtinId="18"/>
    <cellStyle name="Input" xfId="4" builtinId="20"/>
    <cellStyle name="Normal" xfId="0" builtinId="0"/>
    <cellStyle name="Normal 2" xfId="8" xr:uid="{00000000-0005-0000-0000-000006000000}"/>
    <cellStyle name="Percent" xfId="2" builtinId="5"/>
    <cellStyle name="Percent 2" xfId="9" xr:uid="{00000000-0005-0000-0000-000008000000}"/>
    <cellStyle name="Percent 3" xfId="10" xr:uid="{00000000-0005-0000-0000-000009000000}"/>
    <cellStyle name="Total" xfId="7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topLeftCell="A46" zoomScale="85" zoomScaleNormal="85" zoomScaleSheetLayoutView="85" workbookViewId="0" xr3:uid="{AEA406A1-0E4B-5B11-9CD5-51D6E497D94C}">
      <selection activeCell="D74" sqref="D74"/>
    </sheetView>
  </sheetViews>
  <sheetFormatPr defaultRowHeight="12.75"/>
  <cols>
    <col min="1" max="1" width="2.83203125" style="1" bestFit="1" customWidth="1"/>
    <col min="2" max="2" width="14.1640625" style="1" customWidth="1"/>
    <col min="3" max="3" width="23.33203125" style="1" customWidth="1"/>
    <col min="4" max="4" width="12.6640625" style="1" bestFit="1" customWidth="1"/>
    <col min="5" max="5" width="11.83203125" style="1" customWidth="1"/>
    <col min="6" max="6" width="9.6640625" style="4" customWidth="1"/>
    <col min="7" max="9" width="17.33203125" style="4" customWidth="1"/>
    <col min="10" max="10" width="3.1640625" style="1" customWidth="1"/>
    <col min="11" max="11" width="25.83203125" style="1" bestFit="1" customWidth="1"/>
    <col min="12" max="16384" width="9.33203125" style="1"/>
  </cols>
  <sheetData>
    <row r="1" spans="1:11" ht="18.95" customHeight="1">
      <c r="B1" s="7" t="s">
        <v>0</v>
      </c>
    </row>
    <row r="2" spans="1:11" ht="18.95" customHeight="1">
      <c r="B2" s="8" t="s">
        <v>1</v>
      </c>
    </row>
    <row r="3" spans="1:11" ht="9" customHeight="1">
      <c r="B3" s="5"/>
    </row>
    <row r="4" spans="1:11" s="16" customFormat="1" ht="15">
      <c r="A4" s="22"/>
      <c r="B4" s="26" t="s">
        <v>2</v>
      </c>
      <c r="C4" s="22"/>
      <c r="D4" s="22"/>
      <c r="E4" s="22"/>
      <c r="F4" s="103"/>
      <c r="G4" s="22"/>
      <c r="H4" s="25"/>
      <c r="I4" s="43"/>
      <c r="J4" s="22"/>
    </row>
    <row r="5" spans="1:11" s="2" customFormat="1" ht="15" customHeight="1">
      <c r="B5" s="9" t="s">
        <v>3</v>
      </c>
      <c r="C5" s="106" t="s">
        <v>4</v>
      </c>
      <c r="D5" s="107"/>
      <c r="E5" s="108"/>
      <c r="F5" s="10" t="s">
        <v>5</v>
      </c>
      <c r="G5" s="10" t="s">
        <v>6</v>
      </c>
      <c r="H5" s="9" t="s">
        <v>7</v>
      </c>
      <c r="I5" s="9" t="s">
        <v>8</v>
      </c>
      <c r="J5" s="11"/>
    </row>
    <row r="6" spans="1:11" s="77" customFormat="1" ht="15" customHeight="1">
      <c r="B6" s="57"/>
      <c r="C6" s="109"/>
      <c r="D6" s="110"/>
      <c r="E6" s="111"/>
      <c r="F6" s="58"/>
      <c r="G6" s="59"/>
      <c r="H6" s="60">
        <v>1</v>
      </c>
      <c r="I6" s="78">
        <f t="shared" ref="I6" si="0">G6*H6</f>
        <v>0</v>
      </c>
      <c r="J6" s="79"/>
    </row>
    <row r="7" spans="1:11" s="77" customFormat="1" ht="15" customHeight="1">
      <c r="B7" s="57"/>
      <c r="C7" s="109"/>
      <c r="D7" s="110"/>
      <c r="E7" s="111"/>
      <c r="F7" s="58"/>
      <c r="G7" s="59"/>
      <c r="H7" s="60">
        <v>1</v>
      </c>
      <c r="I7" s="78">
        <f t="shared" ref="I7:I45" si="1">G7*H7</f>
        <v>0</v>
      </c>
      <c r="J7" s="79"/>
      <c r="K7" s="80"/>
    </row>
    <row r="8" spans="1:11" s="77" customFormat="1" ht="15" customHeight="1">
      <c r="B8" s="57"/>
      <c r="C8" s="109"/>
      <c r="D8" s="110"/>
      <c r="E8" s="111"/>
      <c r="F8" s="58"/>
      <c r="G8" s="59"/>
      <c r="H8" s="60">
        <v>1</v>
      </c>
      <c r="I8" s="78">
        <f t="shared" ref="I8" si="2">G8*H8</f>
        <v>0</v>
      </c>
      <c r="J8" s="79"/>
      <c r="K8" s="80"/>
    </row>
    <row r="9" spans="1:11" s="3" customFormat="1" ht="15" customHeight="1">
      <c r="B9" s="57"/>
      <c r="C9" s="104"/>
      <c r="D9" s="105"/>
      <c r="E9" s="105"/>
      <c r="F9" s="58"/>
      <c r="G9" s="59"/>
      <c r="H9" s="60">
        <v>1</v>
      </c>
      <c r="I9" s="12">
        <f>G9*H9</f>
        <v>0</v>
      </c>
      <c r="J9" s="13"/>
    </row>
    <row r="10" spans="1:11" s="3" customFormat="1" ht="15" customHeight="1">
      <c r="B10" s="57"/>
      <c r="C10" s="104"/>
      <c r="D10" s="105"/>
      <c r="E10" s="105"/>
      <c r="F10" s="58"/>
      <c r="G10" s="59"/>
      <c r="H10" s="60">
        <v>1</v>
      </c>
      <c r="I10" s="12">
        <f>G10*H10</f>
        <v>0</v>
      </c>
      <c r="J10" s="13"/>
      <c r="K10" s="81"/>
    </row>
    <row r="11" spans="1:11" s="3" customFormat="1" ht="15" customHeight="1">
      <c r="B11" s="57"/>
      <c r="C11" s="104"/>
      <c r="D11" s="105"/>
      <c r="E11" s="105"/>
      <c r="F11" s="58"/>
      <c r="G11" s="59"/>
      <c r="H11" s="60">
        <v>1</v>
      </c>
      <c r="I11" s="78">
        <f t="shared" si="1"/>
        <v>0</v>
      </c>
      <c r="J11" s="13"/>
      <c r="K11" s="81"/>
    </row>
    <row r="12" spans="1:11" s="3" customFormat="1" ht="15" customHeight="1">
      <c r="B12" s="57"/>
      <c r="C12" s="104"/>
      <c r="D12" s="105"/>
      <c r="E12" s="105"/>
      <c r="F12" s="58"/>
      <c r="G12" s="59"/>
      <c r="H12" s="60">
        <v>1</v>
      </c>
      <c r="I12" s="78">
        <f t="shared" ref="I12:I13" si="3">G12*H12</f>
        <v>0</v>
      </c>
      <c r="J12" s="13"/>
      <c r="K12" s="81"/>
    </row>
    <row r="13" spans="1:11" s="3" customFormat="1" ht="15" customHeight="1">
      <c r="B13" s="57"/>
      <c r="C13" s="109"/>
      <c r="D13" s="112"/>
      <c r="E13" s="113"/>
      <c r="F13" s="58"/>
      <c r="G13" s="59"/>
      <c r="H13" s="60">
        <v>1</v>
      </c>
      <c r="I13" s="12">
        <f t="shared" si="3"/>
        <v>0</v>
      </c>
      <c r="J13" s="13"/>
      <c r="K13" s="81"/>
    </row>
    <row r="14" spans="1:11" s="3" customFormat="1" ht="15" customHeight="1">
      <c r="B14" s="57"/>
      <c r="C14" s="109"/>
      <c r="D14" s="112"/>
      <c r="E14" s="113"/>
      <c r="F14" s="58"/>
      <c r="G14" s="59"/>
      <c r="H14" s="60">
        <v>1</v>
      </c>
      <c r="I14" s="12">
        <f t="shared" si="1"/>
        <v>0</v>
      </c>
      <c r="J14" s="13"/>
      <c r="K14" s="81"/>
    </row>
    <row r="15" spans="1:11" s="3" customFormat="1" ht="15" customHeight="1">
      <c r="B15" s="57"/>
      <c r="C15" s="104"/>
      <c r="D15" s="105"/>
      <c r="E15" s="105"/>
      <c r="F15" s="58"/>
      <c r="G15" s="59"/>
      <c r="H15" s="60">
        <v>1</v>
      </c>
      <c r="I15" s="12">
        <f>G15*H15</f>
        <v>0</v>
      </c>
      <c r="J15" s="13"/>
      <c r="K15" s="81"/>
    </row>
    <row r="16" spans="1:11" s="3" customFormat="1" ht="15" customHeight="1">
      <c r="B16" s="57"/>
      <c r="C16" s="104"/>
      <c r="D16" s="105"/>
      <c r="E16" s="105"/>
      <c r="F16" s="58"/>
      <c r="G16" s="59"/>
      <c r="H16" s="60">
        <v>1</v>
      </c>
      <c r="I16" s="12">
        <f t="shared" si="1"/>
        <v>0</v>
      </c>
      <c r="J16" s="13"/>
      <c r="K16" s="81"/>
    </row>
    <row r="17" spans="2:11" s="3" customFormat="1" ht="15" customHeight="1">
      <c r="B17" s="57"/>
      <c r="C17" s="104"/>
      <c r="D17" s="105"/>
      <c r="E17" s="105"/>
      <c r="F17" s="58"/>
      <c r="G17" s="59"/>
      <c r="H17" s="60">
        <v>1</v>
      </c>
      <c r="I17" s="12">
        <f t="shared" si="1"/>
        <v>0</v>
      </c>
      <c r="J17" s="13"/>
      <c r="K17" s="81"/>
    </row>
    <row r="18" spans="2:11" s="3" customFormat="1" ht="15" customHeight="1">
      <c r="B18" s="57"/>
      <c r="C18" s="104"/>
      <c r="D18" s="105"/>
      <c r="E18" s="105"/>
      <c r="F18" s="58"/>
      <c r="G18" s="59"/>
      <c r="H18" s="60">
        <v>1</v>
      </c>
      <c r="I18" s="12">
        <f t="shared" si="1"/>
        <v>0</v>
      </c>
      <c r="J18" s="13"/>
      <c r="K18" s="81"/>
    </row>
    <row r="19" spans="2:11" s="3" customFormat="1" ht="15" customHeight="1">
      <c r="B19" s="57"/>
      <c r="C19" s="104"/>
      <c r="D19" s="105"/>
      <c r="E19" s="105"/>
      <c r="F19" s="58"/>
      <c r="G19" s="59"/>
      <c r="H19" s="60">
        <v>1</v>
      </c>
      <c r="I19" s="12">
        <f t="shared" si="1"/>
        <v>0</v>
      </c>
      <c r="J19" s="13"/>
    </row>
    <row r="20" spans="2:11" s="3" customFormat="1" ht="15" customHeight="1">
      <c r="B20" s="57"/>
      <c r="C20" s="104"/>
      <c r="D20" s="105"/>
      <c r="E20" s="105"/>
      <c r="F20" s="58"/>
      <c r="G20" s="59"/>
      <c r="H20" s="60">
        <v>1</v>
      </c>
      <c r="I20" s="12">
        <f t="shared" si="1"/>
        <v>0</v>
      </c>
      <c r="J20" s="13"/>
    </row>
    <row r="21" spans="2:11" s="3" customFormat="1" ht="15" customHeight="1">
      <c r="B21" s="57"/>
      <c r="C21" s="104"/>
      <c r="D21" s="105"/>
      <c r="E21" s="105"/>
      <c r="F21" s="58"/>
      <c r="G21" s="59"/>
      <c r="H21" s="60">
        <v>1</v>
      </c>
      <c r="I21" s="12">
        <f t="shared" si="1"/>
        <v>0</v>
      </c>
      <c r="J21" s="13"/>
    </row>
    <row r="22" spans="2:11" s="3" customFormat="1" ht="15" customHeight="1">
      <c r="B22" s="57"/>
      <c r="C22" s="104"/>
      <c r="D22" s="105"/>
      <c r="E22" s="105"/>
      <c r="F22" s="58"/>
      <c r="G22" s="59"/>
      <c r="H22" s="60">
        <v>1</v>
      </c>
      <c r="I22" s="12">
        <f t="shared" si="1"/>
        <v>0</v>
      </c>
      <c r="J22" s="13"/>
    </row>
    <row r="23" spans="2:11" s="3" customFormat="1" ht="15" customHeight="1">
      <c r="B23" s="57"/>
      <c r="C23" s="104"/>
      <c r="D23" s="105"/>
      <c r="E23" s="105"/>
      <c r="F23" s="58"/>
      <c r="G23" s="59"/>
      <c r="H23" s="60">
        <v>1</v>
      </c>
      <c r="I23" s="12">
        <f t="shared" si="1"/>
        <v>0</v>
      </c>
      <c r="J23" s="13"/>
    </row>
    <row r="24" spans="2:11" s="3" customFormat="1" ht="15" customHeight="1">
      <c r="B24" s="57"/>
      <c r="C24" s="104"/>
      <c r="D24" s="105"/>
      <c r="E24" s="105"/>
      <c r="F24" s="58"/>
      <c r="G24" s="59"/>
      <c r="H24" s="60">
        <v>1</v>
      </c>
      <c r="I24" s="12">
        <f t="shared" si="1"/>
        <v>0</v>
      </c>
      <c r="J24" s="13"/>
    </row>
    <row r="25" spans="2:11" s="3" customFormat="1" ht="15" customHeight="1">
      <c r="B25" s="57"/>
      <c r="C25" s="104"/>
      <c r="D25" s="105"/>
      <c r="E25" s="105"/>
      <c r="F25" s="58"/>
      <c r="G25" s="59"/>
      <c r="H25" s="60">
        <v>1</v>
      </c>
      <c r="I25" s="12">
        <f t="shared" si="1"/>
        <v>0</v>
      </c>
      <c r="J25" s="13"/>
    </row>
    <row r="26" spans="2:11" s="3" customFormat="1" ht="15" customHeight="1">
      <c r="B26" s="57"/>
      <c r="C26" s="104"/>
      <c r="D26" s="105"/>
      <c r="E26" s="105"/>
      <c r="F26" s="58"/>
      <c r="G26" s="59"/>
      <c r="H26" s="60">
        <v>1</v>
      </c>
      <c r="I26" s="12">
        <f t="shared" ref="I26:I33" si="4">G26*H26</f>
        <v>0</v>
      </c>
      <c r="J26" s="13"/>
    </row>
    <row r="27" spans="2:11" s="3" customFormat="1" ht="15" customHeight="1">
      <c r="B27" s="57"/>
      <c r="C27" s="104"/>
      <c r="D27" s="105"/>
      <c r="E27" s="105"/>
      <c r="F27" s="58"/>
      <c r="G27" s="59"/>
      <c r="H27" s="60">
        <v>1</v>
      </c>
      <c r="I27" s="12">
        <f t="shared" si="4"/>
        <v>0</v>
      </c>
      <c r="J27" s="13"/>
    </row>
    <row r="28" spans="2:11" s="3" customFormat="1" ht="15" customHeight="1">
      <c r="B28" s="57"/>
      <c r="C28" s="104"/>
      <c r="D28" s="105"/>
      <c r="E28" s="105"/>
      <c r="F28" s="58"/>
      <c r="G28" s="59"/>
      <c r="H28" s="60">
        <v>1</v>
      </c>
      <c r="I28" s="12">
        <f t="shared" si="4"/>
        <v>0</v>
      </c>
      <c r="J28" s="13"/>
    </row>
    <row r="29" spans="2:11" s="3" customFormat="1" ht="15" customHeight="1">
      <c r="B29" s="57"/>
      <c r="C29" s="104"/>
      <c r="D29" s="105"/>
      <c r="E29" s="105"/>
      <c r="F29" s="58"/>
      <c r="G29" s="59"/>
      <c r="H29" s="60">
        <v>1</v>
      </c>
      <c r="I29" s="12">
        <f t="shared" si="4"/>
        <v>0</v>
      </c>
      <c r="J29" s="13"/>
    </row>
    <row r="30" spans="2:11" s="3" customFormat="1" ht="15" customHeight="1">
      <c r="B30" s="57"/>
      <c r="C30" s="104"/>
      <c r="D30" s="105"/>
      <c r="E30" s="105"/>
      <c r="F30" s="58"/>
      <c r="G30" s="59"/>
      <c r="H30" s="60">
        <v>1</v>
      </c>
      <c r="I30" s="12">
        <f t="shared" si="4"/>
        <v>0</v>
      </c>
      <c r="J30" s="13"/>
      <c r="K30" s="81"/>
    </row>
    <row r="31" spans="2:11" s="3" customFormat="1" ht="15" customHeight="1">
      <c r="B31" s="57"/>
      <c r="C31" s="104"/>
      <c r="D31" s="105"/>
      <c r="E31" s="105"/>
      <c r="F31" s="58"/>
      <c r="G31" s="59"/>
      <c r="H31" s="60">
        <v>1</v>
      </c>
      <c r="I31" s="12">
        <f t="shared" si="4"/>
        <v>0</v>
      </c>
      <c r="J31" s="13"/>
    </row>
    <row r="32" spans="2:11" s="3" customFormat="1" ht="15" customHeight="1">
      <c r="B32" s="57"/>
      <c r="C32" s="104"/>
      <c r="D32" s="105"/>
      <c r="E32" s="105"/>
      <c r="F32" s="58"/>
      <c r="G32" s="59"/>
      <c r="H32" s="60">
        <v>1</v>
      </c>
      <c r="I32" s="12">
        <f t="shared" si="4"/>
        <v>0</v>
      </c>
      <c r="J32" s="13"/>
    </row>
    <row r="33" spans="1:12" s="3" customFormat="1" ht="15" customHeight="1">
      <c r="B33" s="57"/>
      <c r="C33" s="104"/>
      <c r="D33" s="105"/>
      <c r="E33" s="105"/>
      <c r="F33" s="61"/>
      <c r="G33" s="59"/>
      <c r="H33" s="60">
        <v>1</v>
      </c>
      <c r="I33" s="12">
        <f t="shared" si="4"/>
        <v>0</v>
      </c>
      <c r="J33" s="13"/>
    </row>
    <row r="34" spans="1:12" s="3" customFormat="1" ht="15" customHeight="1">
      <c r="B34" s="57"/>
      <c r="C34" s="104"/>
      <c r="D34" s="105"/>
      <c r="E34" s="105"/>
      <c r="F34" s="58"/>
      <c r="G34" s="59"/>
      <c r="H34" s="60">
        <v>1</v>
      </c>
      <c r="I34" s="12">
        <f t="shared" si="1"/>
        <v>0</v>
      </c>
      <c r="J34" s="13"/>
    </row>
    <row r="35" spans="1:12" s="3" customFormat="1" ht="15" customHeight="1">
      <c r="B35" s="57"/>
      <c r="C35" s="104"/>
      <c r="D35" s="105"/>
      <c r="E35" s="105"/>
      <c r="F35" s="58"/>
      <c r="G35" s="59"/>
      <c r="H35" s="60">
        <v>1</v>
      </c>
      <c r="I35" s="12">
        <f t="shared" si="1"/>
        <v>0</v>
      </c>
      <c r="J35" s="13"/>
    </row>
    <row r="36" spans="1:12" s="3" customFormat="1" ht="15" customHeight="1">
      <c r="B36" s="57"/>
      <c r="C36" s="104"/>
      <c r="D36" s="105"/>
      <c r="E36" s="105"/>
      <c r="F36" s="58"/>
      <c r="G36" s="59"/>
      <c r="H36" s="60">
        <v>1</v>
      </c>
      <c r="I36" s="12">
        <f t="shared" ref="I36:I38" si="5">G36*H36</f>
        <v>0</v>
      </c>
      <c r="J36" s="13"/>
    </row>
    <row r="37" spans="1:12" s="3" customFormat="1" ht="15" customHeight="1">
      <c r="B37" s="57"/>
      <c r="C37" s="104"/>
      <c r="D37" s="105"/>
      <c r="E37" s="105"/>
      <c r="F37" s="58"/>
      <c r="G37" s="59"/>
      <c r="H37" s="60">
        <v>1</v>
      </c>
      <c r="I37" s="12">
        <f t="shared" si="5"/>
        <v>0</v>
      </c>
      <c r="J37" s="13"/>
    </row>
    <row r="38" spans="1:12" s="3" customFormat="1" ht="15" customHeight="1">
      <c r="B38" s="57"/>
      <c r="C38" s="104"/>
      <c r="D38" s="105"/>
      <c r="E38" s="105"/>
      <c r="F38" s="58"/>
      <c r="G38" s="59"/>
      <c r="H38" s="60">
        <v>1</v>
      </c>
      <c r="I38" s="12">
        <f t="shared" si="5"/>
        <v>0</v>
      </c>
      <c r="J38" s="13"/>
    </row>
    <row r="39" spans="1:12" s="3" customFormat="1" ht="15" customHeight="1">
      <c r="B39" s="57"/>
      <c r="C39" s="104"/>
      <c r="D39" s="105"/>
      <c r="E39" s="105"/>
      <c r="F39" s="58"/>
      <c r="G39" s="59"/>
      <c r="H39" s="60">
        <v>1</v>
      </c>
      <c r="I39" s="12">
        <f t="shared" si="1"/>
        <v>0</v>
      </c>
      <c r="J39" s="13"/>
    </row>
    <row r="40" spans="1:12" s="3" customFormat="1" ht="15" customHeight="1">
      <c r="B40" s="57"/>
      <c r="C40" s="104"/>
      <c r="D40" s="105"/>
      <c r="E40" s="105"/>
      <c r="F40" s="58"/>
      <c r="G40" s="59"/>
      <c r="H40" s="60">
        <v>1</v>
      </c>
      <c r="I40" s="12">
        <f t="shared" si="1"/>
        <v>0</v>
      </c>
      <c r="J40" s="13"/>
    </row>
    <row r="41" spans="1:12" s="77" customFormat="1" ht="15" customHeight="1">
      <c r="B41" s="57"/>
      <c r="C41" s="104"/>
      <c r="D41" s="105"/>
      <c r="E41" s="105"/>
      <c r="F41" s="58"/>
      <c r="G41" s="59"/>
      <c r="H41" s="60">
        <v>1</v>
      </c>
      <c r="I41" s="78">
        <f t="shared" si="1"/>
        <v>0</v>
      </c>
      <c r="J41" s="79"/>
    </row>
    <row r="42" spans="1:12" s="77" customFormat="1" ht="15" customHeight="1">
      <c r="B42" s="57"/>
      <c r="C42" s="104"/>
      <c r="D42" s="105"/>
      <c r="E42" s="105"/>
      <c r="F42" s="58"/>
      <c r="G42" s="59"/>
      <c r="H42" s="60">
        <v>1</v>
      </c>
      <c r="I42" s="78">
        <f t="shared" ref="I42:I43" si="6">G42*H42</f>
        <v>0</v>
      </c>
      <c r="J42" s="79"/>
      <c r="K42" s="80"/>
    </row>
    <row r="43" spans="1:12" s="77" customFormat="1" ht="15" customHeight="1">
      <c r="B43" s="57"/>
      <c r="C43" s="104"/>
      <c r="D43" s="105"/>
      <c r="E43" s="105"/>
      <c r="F43" s="58"/>
      <c r="G43" s="59"/>
      <c r="H43" s="60">
        <v>1</v>
      </c>
      <c r="I43" s="78">
        <f t="shared" si="6"/>
        <v>0</v>
      </c>
      <c r="J43" s="79"/>
      <c r="K43" s="80"/>
    </row>
    <row r="44" spans="1:12" s="3" customFormat="1" ht="15" customHeight="1">
      <c r="B44" s="57"/>
      <c r="C44" s="104"/>
      <c r="D44" s="105"/>
      <c r="E44" s="105"/>
      <c r="F44" s="58"/>
      <c r="G44" s="59"/>
      <c r="H44" s="60">
        <v>1</v>
      </c>
      <c r="I44" s="12">
        <f t="shared" si="1"/>
        <v>0</v>
      </c>
      <c r="J44" s="13"/>
      <c r="K44" s="80"/>
    </row>
    <row r="45" spans="1:12" s="3" customFormat="1" ht="15" customHeight="1">
      <c r="B45" s="57"/>
      <c r="C45" s="104"/>
      <c r="D45" s="105"/>
      <c r="E45" s="105"/>
      <c r="F45" s="61"/>
      <c r="G45" s="59"/>
      <c r="H45" s="60">
        <v>1</v>
      </c>
      <c r="I45" s="12">
        <f t="shared" si="1"/>
        <v>0</v>
      </c>
      <c r="J45" s="13"/>
      <c r="K45" s="80"/>
    </row>
    <row r="46" spans="1:12" s="16" customFormat="1" ht="15.75">
      <c r="A46" s="17" t="s">
        <v>9</v>
      </c>
      <c r="B46" s="18" t="s">
        <v>10</v>
      </c>
      <c r="C46" s="19"/>
      <c r="D46" s="19"/>
      <c r="E46" s="19"/>
      <c r="F46" s="20"/>
      <c r="G46" s="19"/>
      <c r="H46" s="21"/>
      <c r="I46" s="42">
        <f>SUM(I6:I45)</f>
        <v>0</v>
      </c>
      <c r="J46" s="22"/>
      <c r="K46" s="80"/>
      <c r="L46" s="82"/>
    </row>
    <row r="47" spans="1:12" s="16" customFormat="1" ht="15">
      <c r="A47" s="17" t="s">
        <v>11</v>
      </c>
      <c r="B47" s="18" t="s">
        <v>12</v>
      </c>
      <c r="C47" s="19"/>
      <c r="D47" s="19"/>
      <c r="E47" s="19"/>
      <c r="F47" s="53">
        <v>25</v>
      </c>
      <c r="G47" s="66" t="s">
        <v>13</v>
      </c>
      <c r="H47" s="21"/>
      <c r="I47" s="42">
        <f>ROUND(F47/100*I46,0)</f>
        <v>0</v>
      </c>
      <c r="J47" s="22"/>
    </row>
    <row r="48" spans="1:12" s="16" customFormat="1" ht="5.0999999999999996" customHeight="1">
      <c r="A48" s="22"/>
      <c r="B48" s="22"/>
      <c r="C48" s="22"/>
      <c r="D48" s="22"/>
      <c r="E48" s="22"/>
      <c r="F48" s="23"/>
      <c r="G48" s="24"/>
      <c r="H48" s="25"/>
      <c r="I48" s="43"/>
      <c r="J48" s="22"/>
    </row>
    <row r="49" spans="1:10" s="16" customFormat="1" ht="15">
      <c r="A49" s="33" t="s">
        <v>14</v>
      </c>
      <c r="B49" s="34" t="s">
        <v>15</v>
      </c>
      <c r="C49" s="19"/>
      <c r="D49" s="19"/>
      <c r="E49" s="19"/>
      <c r="F49" s="20"/>
      <c r="G49" s="19"/>
      <c r="H49" s="21"/>
      <c r="I49" s="42">
        <f>SUM(I46:I47)</f>
        <v>0</v>
      </c>
      <c r="J49" s="22"/>
    </row>
    <row r="50" spans="1:10" s="16" customFormat="1" ht="5.0999999999999996" customHeight="1">
      <c r="A50" s="22"/>
      <c r="B50" s="22"/>
      <c r="C50" s="22"/>
      <c r="D50" s="22"/>
      <c r="E50" s="22"/>
      <c r="F50" s="23"/>
      <c r="G50" s="24"/>
      <c r="H50" s="25"/>
      <c r="I50" s="43"/>
      <c r="J50" s="22"/>
    </row>
    <row r="51" spans="1:10" s="16" customFormat="1" ht="15">
      <c r="A51" s="22"/>
      <c r="B51" s="26" t="s">
        <v>16</v>
      </c>
      <c r="C51" s="22"/>
      <c r="D51" s="22"/>
      <c r="E51" s="22"/>
      <c r="F51" s="103"/>
      <c r="G51" s="22"/>
      <c r="H51" s="25"/>
      <c r="I51" s="43"/>
      <c r="J51" s="22"/>
    </row>
    <row r="52" spans="1:10" s="16" customFormat="1" ht="15">
      <c r="A52" s="22"/>
      <c r="B52" s="27" t="s">
        <v>17</v>
      </c>
      <c r="C52" s="28"/>
      <c r="D52" s="28"/>
      <c r="E52" s="28"/>
      <c r="F52" s="54">
        <v>2</v>
      </c>
      <c r="G52" s="116" t="s">
        <v>18</v>
      </c>
      <c r="H52" s="116"/>
      <c r="I52" s="83">
        <f>ROUND(F52/100*$I$49,0)</f>
        <v>0</v>
      </c>
      <c r="J52" s="22"/>
    </row>
    <row r="53" spans="1:10" s="16" customFormat="1" ht="15">
      <c r="A53" s="22"/>
      <c r="B53" s="29" t="s">
        <v>19</v>
      </c>
      <c r="C53" s="30"/>
      <c r="D53" s="30"/>
      <c r="E53" s="30"/>
      <c r="F53" s="55">
        <v>3</v>
      </c>
      <c r="G53" s="114" t="s">
        <v>18</v>
      </c>
      <c r="H53" s="114"/>
      <c r="I53" s="84">
        <f>ROUND(F53/100*$I$49,0)</f>
        <v>0</v>
      </c>
      <c r="J53" s="22"/>
    </row>
    <row r="54" spans="1:10" s="16" customFormat="1" ht="15">
      <c r="A54" s="22"/>
      <c r="B54" s="29" t="s">
        <v>20</v>
      </c>
      <c r="C54" s="30"/>
      <c r="D54" s="30"/>
      <c r="E54" s="30"/>
      <c r="F54" s="55">
        <v>7</v>
      </c>
      <c r="G54" s="114" t="s">
        <v>18</v>
      </c>
      <c r="H54" s="114"/>
      <c r="I54" s="84">
        <f>ROUND(F54/100*$I$49,0)</f>
        <v>0</v>
      </c>
      <c r="J54" s="22"/>
    </row>
    <row r="55" spans="1:10" s="16" customFormat="1" ht="15">
      <c r="A55" s="22"/>
      <c r="B55" s="29" t="s">
        <v>21</v>
      </c>
      <c r="C55" s="30"/>
      <c r="D55" s="30"/>
      <c r="E55" s="30"/>
      <c r="F55" s="56">
        <v>1</v>
      </c>
      <c r="G55" s="114" t="s">
        <v>18</v>
      </c>
      <c r="H55" s="114"/>
      <c r="I55" s="84">
        <f>ROUND(F55/100*$I$49,0)</f>
        <v>0</v>
      </c>
      <c r="J55" s="22"/>
    </row>
    <row r="56" spans="1:10" s="16" customFormat="1" ht="15">
      <c r="A56" s="33" t="s">
        <v>22</v>
      </c>
      <c r="B56" s="18" t="s">
        <v>23</v>
      </c>
      <c r="C56" s="19"/>
      <c r="D56" s="19"/>
      <c r="E56" s="19"/>
      <c r="F56" s="51"/>
      <c r="G56" s="19"/>
      <c r="H56" s="21"/>
      <c r="I56" s="42">
        <f>SUM(I52:I55)</f>
        <v>0</v>
      </c>
      <c r="J56" s="22"/>
    </row>
    <row r="57" spans="1:10" s="16" customFormat="1" ht="5.0999999999999996" customHeight="1">
      <c r="A57" s="22"/>
      <c r="B57" s="22"/>
      <c r="C57" s="22"/>
      <c r="D57" s="22"/>
      <c r="E57" s="22"/>
      <c r="F57" s="23"/>
      <c r="G57" s="24"/>
      <c r="H57" s="25"/>
      <c r="I57" s="43"/>
      <c r="J57" s="22"/>
    </row>
    <row r="58" spans="1:10" s="16" customFormat="1" ht="15">
      <c r="A58" s="33" t="s">
        <v>24</v>
      </c>
      <c r="B58" s="34" t="s">
        <v>25</v>
      </c>
      <c r="C58" s="19"/>
      <c r="D58" s="19"/>
      <c r="E58" s="19"/>
      <c r="F58" s="20"/>
      <c r="G58" s="19"/>
      <c r="H58" s="21"/>
      <c r="I58" s="42">
        <f>SUM(I49,I56)</f>
        <v>0</v>
      </c>
      <c r="J58" s="22"/>
    </row>
    <row r="59" spans="1:10" s="16" customFormat="1" ht="5.0999999999999996" customHeight="1">
      <c r="A59" s="22"/>
      <c r="B59" s="22"/>
      <c r="C59" s="35"/>
      <c r="D59" s="22"/>
      <c r="E59" s="22"/>
      <c r="F59" s="36"/>
      <c r="G59" s="37"/>
      <c r="H59" s="38"/>
      <c r="I59" s="22"/>
      <c r="J59" s="22"/>
    </row>
    <row r="60" spans="1:10" s="16" customFormat="1" ht="15">
      <c r="A60" s="22"/>
      <c r="B60" s="26" t="s">
        <v>26</v>
      </c>
      <c r="C60" s="22"/>
      <c r="D60" s="22"/>
      <c r="E60" s="22"/>
      <c r="F60" s="115"/>
      <c r="G60" s="115"/>
      <c r="H60" s="38"/>
      <c r="I60" s="22"/>
      <c r="J60" s="22"/>
    </row>
    <row r="61" spans="1:10" s="16" customFormat="1" ht="15">
      <c r="A61" s="22"/>
      <c r="B61" s="27" t="s">
        <v>27</v>
      </c>
      <c r="C61" s="28"/>
      <c r="D61" s="28"/>
      <c r="E61" s="63"/>
      <c r="F61" s="89">
        <v>44491</v>
      </c>
      <c r="G61" s="48"/>
      <c r="H61" s="39"/>
      <c r="I61" s="30"/>
      <c r="J61" s="22"/>
    </row>
    <row r="62" spans="1:10" s="16" customFormat="1" ht="15">
      <c r="A62" s="22"/>
      <c r="B62" s="29" t="s">
        <v>28</v>
      </c>
      <c r="C62" s="30"/>
      <c r="D62" s="30"/>
      <c r="E62" s="64"/>
      <c r="F62" s="90">
        <v>44856</v>
      </c>
      <c r="G62" s="48"/>
      <c r="H62" s="39"/>
      <c r="I62" s="30"/>
      <c r="J62" s="22"/>
    </row>
    <row r="63" spans="1:10" s="16" customFormat="1" ht="15" hidden="1">
      <c r="A63" s="22"/>
      <c r="B63" s="49" t="s">
        <v>29</v>
      </c>
      <c r="C63" s="30"/>
      <c r="D63" s="30"/>
      <c r="E63" s="64"/>
      <c r="F63" s="119">
        <f>ROUND((F62-F61)/365,1)</f>
        <v>1</v>
      </c>
      <c r="G63" s="119"/>
      <c r="H63" s="39"/>
      <c r="I63" s="30"/>
      <c r="J63" s="22"/>
    </row>
    <row r="64" spans="1:10" s="16" customFormat="1" ht="15">
      <c r="A64" s="22"/>
      <c r="B64" s="31" t="s">
        <v>30</v>
      </c>
      <c r="C64" s="32"/>
      <c r="D64" s="32"/>
      <c r="E64" s="65"/>
      <c r="F64" s="62">
        <v>0.05</v>
      </c>
      <c r="G64" s="52"/>
      <c r="H64" s="39"/>
      <c r="I64" s="30"/>
      <c r="J64" s="22"/>
    </row>
    <row r="65" spans="1:10" s="16" customFormat="1" ht="15">
      <c r="A65" s="33" t="s">
        <v>31</v>
      </c>
      <c r="B65" s="50" t="s">
        <v>32</v>
      </c>
      <c r="C65" s="32"/>
      <c r="D65" s="32"/>
      <c r="E65" s="32"/>
      <c r="F65" s="91">
        <f>F64*F63</f>
        <v>0.05</v>
      </c>
      <c r="G65" s="120" t="s">
        <v>33</v>
      </c>
      <c r="H65" s="121"/>
      <c r="I65" s="85">
        <f>ROUND(F63*F64*I58,0)</f>
        <v>0</v>
      </c>
      <c r="J65" s="22"/>
    </row>
    <row r="66" spans="1:10" s="16" customFormat="1" ht="5.0999999999999996" customHeight="1">
      <c r="A66" s="22"/>
      <c r="B66" s="22"/>
      <c r="C66" s="22"/>
      <c r="D66" s="22"/>
      <c r="E66" s="22"/>
      <c r="F66" s="23"/>
      <c r="G66" s="24"/>
      <c r="H66" s="25"/>
      <c r="I66" s="43"/>
      <c r="J66" s="22"/>
    </row>
    <row r="67" spans="1:10" s="16" customFormat="1" ht="15">
      <c r="A67" s="33" t="s">
        <v>34</v>
      </c>
      <c r="B67" s="34" t="s">
        <v>35</v>
      </c>
      <c r="C67" s="19"/>
      <c r="D67" s="19"/>
      <c r="E67" s="19"/>
      <c r="F67" s="20"/>
      <c r="G67" s="19"/>
      <c r="H67" s="21"/>
      <c r="I67" s="42">
        <f>ROUND(SUM(I58,I65),-3)</f>
        <v>0</v>
      </c>
      <c r="J67" s="22"/>
    </row>
    <row r="68" spans="1:10" s="16" customFormat="1" ht="15">
      <c r="A68" s="33"/>
      <c r="B68" s="26"/>
      <c r="C68" s="30"/>
      <c r="D68" s="30"/>
      <c r="E68" s="30"/>
      <c r="F68" s="23"/>
      <c r="G68" s="30"/>
      <c r="H68" s="44"/>
      <c r="I68" s="45"/>
      <c r="J68" s="22"/>
    </row>
    <row r="69" spans="1:10" s="16" customFormat="1" ht="15" customHeight="1">
      <c r="A69" s="22"/>
      <c r="B69" s="74" t="s">
        <v>36</v>
      </c>
      <c r="C69" s="75"/>
      <c r="D69" s="75"/>
      <c r="E69" s="75"/>
      <c r="F69" s="92"/>
      <c r="G69" s="93"/>
      <c r="H69" s="94"/>
      <c r="I69" s="76"/>
      <c r="J69" s="22"/>
    </row>
    <row r="70" spans="1:10" s="16" customFormat="1" ht="15" customHeight="1">
      <c r="A70" s="33"/>
      <c r="B70" s="67" t="s">
        <v>37</v>
      </c>
      <c r="C70" s="68"/>
      <c r="D70" s="68"/>
      <c r="E70" s="68"/>
      <c r="F70" s="69"/>
      <c r="G70" s="68"/>
      <c r="H70" s="70"/>
      <c r="I70" s="86">
        <f>I67</f>
        <v>0</v>
      </c>
      <c r="J70" s="22"/>
    </row>
    <row r="71" spans="1:10" s="3" customFormat="1" ht="15" customHeight="1">
      <c r="A71" s="40"/>
      <c r="B71" s="123" t="s">
        <v>38</v>
      </c>
      <c r="C71" s="124"/>
      <c r="D71" s="125"/>
      <c r="E71" s="102"/>
      <c r="F71" s="95">
        <v>0.25</v>
      </c>
      <c r="G71" s="122"/>
      <c r="H71" s="122"/>
      <c r="I71" s="87">
        <f>I67*F71</f>
        <v>0</v>
      </c>
      <c r="J71" s="41"/>
    </row>
    <row r="72" spans="1:10" s="3" customFormat="1" ht="15" customHeight="1">
      <c r="B72" s="117" t="s">
        <v>39</v>
      </c>
      <c r="C72" s="118"/>
      <c r="D72" s="118"/>
      <c r="E72" s="118"/>
      <c r="F72" s="96">
        <v>0.25</v>
      </c>
      <c r="G72" s="122"/>
      <c r="H72" s="122"/>
      <c r="I72" s="87">
        <f>ROUND(I67*F72,0)</f>
        <v>0</v>
      </c>
      <c r="J72" s="13"/>
    </row>
    <row r="73" spans="1:10" s="3" customFormat="1" ht="15" customHeight="1">
      <c r="B73" s="117" t="s">
        <v>40</v>
      </c>
      <c r="C73" s="118"/>
      <c r="D73" s="118"/>
      <c r="E73" s="118"/>
      <c r="F73" s="97" t="s">
        <v>41</v>
      </c>
      <c r="G73" s="96"/>
      <c r="H73" s="97"/>
      <c r="I73" s="87">
        <v>0</v>
      </c>
      <c r="J73" s="13"/>
    </row>
    <row r="74" spans="1:10" s="3" customFormat="1" ht="15" customHeight="1">
      <c r="B74" s="100" t="s">
        <v>42</v>
      </c>
      <c r="C74" s="101"/>
      <c r="D74" s="101"/>
      <c r="E74" s="101"/>
      <c r="F74" s="97" t="s">
        <v>41</v>
      </c>
      <c r="G74" s="96"/>
      <c r="H74" s="97"/>
      <c r="I74" s="87">
        <v>0</v>
      </c>
      <c r="J74" s="13"/>
    </row>
    <row r="75" spans="1:10" s="3" customFormat="1" ht="15" customHeight="1">
      <c r="B75" s="117" t="s">
        <v>43</v>
      </c>
      <c r="C75" s="118"/>
      <c r="D75" s="118"/>
      <c r="E75" s="118"/>
      <c r="F75" s="97" t="s">
        <v>41</v>
      </c>
      <c r="G75" s="96"/>
      <c r="H75" s="97"/>
      <c r="I75" s="87">
        <v>0</v>
      </c>
      <c r="J75" s="13"/>
    </row>
    <row r="76" spans="1:10" s="3" customFormat="1" ht="18" customHeight="1">
      <c r="B76" s="71" t="s">
        <v>44</v>
      </c>
      <c r="C76" s="72"/>
      <c r="D76" s="72"/>
      <c r="E76" s="72"/>
      <c r="F76" s="73"/>
      <c r="G76" s="73"/>
      <c r="H76" s="73"/>
      <c r="I76" s="88">
        <f>SUM(I70:I75)</f>
        <v>0</v>
      </c>
      <c r="J76" s="15"/>
    </row>
    <row r="77" spans="1:10" s="3" customFormat="1" ht="5.0999999999999996" customHeight="1">
      <c r="B77" s="13"/>
      <c r="C77" s="13"/>
      <c r="D77" s="13"/>
      <c r="E77" s="13"/>
      <c r="F77" s="11"/>
      <c r="G77" s="11"/>
      <c r="H77" s="11"/>
      <c r="I77" s="11"/>
      <c r="J77" s="14"/>
    </row>
    <row r="78" spans="1:10" s="3" customFormat="1" ht="20.100000000000001" customHeight="1">
      <c r="B78" s="98"/>
      <c r="C78" s="98"/>
      <c r="D78" s="98"/>
      <c r="E78" s="98"/>
      <c r="F78" s="14"/>
      <c r="G78" s="14"/>
      <c r="H78" s="14"/>
      <c r="I78" s="99"/>
    </row>
    <row r="79" spans="1:10" ht="15">
      <c r="H79" s="46"/>
      <c r="I79" s="47"/>
    </row>
    <row r="81" spans="2:2" ht="14.25">
      <c r="B81" s="6"/>
    </row>
  </sheetData>
  <mergeCells count="54">
    <mergeCell ref="C37:E37"/>
    <mergeCell ref="C38:E38"/>
    <mergeCell ref="C41:E41"/>
    <mergeCell ref="C42:E42"/>
    <mergeCell ref="C39:E39"/>
    <mergeCell ref="C30:E30"/>
    <mergeCell ref="C31:E31"/>
    <mergeCell ref="C32:E32"/>
    <mergeCell ref="C33:E33"/>
    <mergeCell ref="C36:E36"/>
    <mergeCell ref="C35:E35"/>
    <mergeCell ref="C34:E34"/>
    <mergeCell ref="B73:E73"/>
    <mergeCell ref="B75:E75"/>
    <mergeCell ref="F63:G63"/>
    <mergeCell ref="G65:H65"/>
    <mergeCell ref="G71:H71"/>
    <mergeCell ref="B72:E72"/>
    <mergeCell ref="G72:H72"/>
    <mergeCell ref="B71:D71"/>
    <mergeCell ref="G54:H54"/>
    <mergeCell ref="G55:H55"/>
    <mergeCell ref="F60:G60"/>
    <mergeCell ref="C40:E40"/>
    <mergeCell ref="C44:E44"/>
    <mergeCell ref="C45:E45"/>
    <mergeCell ref="G52:H52"/>
    <mergeCell ref="G53:H53"/>
    <mergeCell ref="C43:E43"/>
    <mergeCell ref="C22:E22"/>
    <mergeCell ref="C23:E23"/>
    <mergeCell ref="C24:E24"/>
    <mergeCell ref="C25:E25"/>
    <mergeCell ref="C17:E17"/>
    <mergeCell ref="C18:E18"/>
    <mergeCell ref="C19:E19"/>
    <mergeCell ref="C20:E20"/>
    <mergeCell ref="C21:E21"/>
    <mergeCell ref="C29:E29"/>
    <mergeCell ref="C5:E5"/>
    <mergeCell ref="C9:E9"/>
    <mergeCell ref="C6:E6"/>
    <mergeCell ref="C15:E15"/>
    <mergeCell ref="C11:E11"/>
    <mergeCell ref="C14:E14"/>
    <mergeCell ref="C10:E10"/>
    <mergeCell ref="C7:E7"/>
    <mergeCell ref="C8:E8"/>
    <mergeCell ref="C12:E12"/>
    <mergeCell ref="C13:E13"/>
    <mergeCell ref="C26:E26"/>
    <mergeCell ref="C27:E27"/>
    <mergeCell ref="C28:E28"/>
    <mergeCell ref="C16:E16"/>
  </mergeCells>
  <printOptions horizontalCentered="1"/>
  <pageMargins left="0.5" right="0.5" top="0.5" bottom="0.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152CF93AB8149AC1FFA24FE753672" ma:contentTypeVersion="10" ma:contentTypeDescription="Create a new document." ma:contentTypeScope="" ma:versionID="35ba61a3172318329f8a83701157f463">
  <xsd:schema xmlns:xsd="http://www.w3.org/2001/XMLSchema" xmlns:xs="http://www.w3.org/2001/XMLSchema" xmlns:p="http://schemas.microsoft.com/office/2006/metadata/properties" xmlns:ns2="bd414d0c-d0bf-4487-9d67-a10b15663a1c" xmlns:ns3="27b3344f-be10-4b24-93e5-165e4c3ef0d3" targetNamespace="http://schemas.microsoft.com/office/2006/metadata/properties" ma:root="true" ma:fieldsID="831b5ad2e37a8d7ea7b5ca6b9561cdda" ns2:_="" ns3:_="">
    <xsd:import namespace="bd414d0c-d0bf-4487-9d67-a10b15663a1c"/>
    <xsd:import namespace="27b3344f-be10-4b24-93e5-165e4c3ef0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4d0c-d0bf-4487-9d67-a10b15663a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3344f-be10-4b24-93e5-165e4c3ef0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97A088-332E-443A-9148-5FD703CCD5CC}"/>
</file>

<file path=customXml/itemProps2.xml><?xml version="1.0" encoding="utf-8"?>
<ds:datastoreItem xmlns:ds="http://schemas.openxmlformats.org/officeDocument/2006/customXml" ds:itemID="{AA0A6880-824F-424F-99A5-39C12018D162}"/>
</file>

<file path=customXml/itemProps3.xml><?xml version="1.0" encoding="utf-8"?>
<ds:datastoreItem xmlns:ds="http://schemas.openxmlformats.org/officeDocument/2006/customXml" ds:itemID="{E33E0A4B-A953-42C0-8318-835A35F93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Jeff</dc:creator>
  <cp:keywords/>
  <dc:description/>
  <cp:lastModifiedBy>Kate Rattan</cp:lastModifiedBy>
  <cp:revision/>
  <dcterms:created xsi:type="dcterms:W3CDTF">2014-06-10T16:21:43Z</dcterms:created>
  <dcterms:modified xsi:type="dcterms:W3CDTF">2019-01-24T20:00:13Z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0x010100798152CF93AB8149AC1FFA24FE753672</vt:lpwstr>
  </property>
</Properties>
</file>