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codeName="ThisWorkbook" defaultThemeVersion="124226"/>
  <mc:AlternateContent xmlns:mc="http://schemas.openxmlformats.org/markup-compatibility/2006">
    <mc:Choice Requires="x15">
      <x15ac:absPath xmlns:x15ac="http://schemas.microsoft.com/office/spreadsheetml/2010/11/ac" url="/Users/markpaquette1/Library/Mobile Documents/com~apple~CloudDocs/SCCOG Homeland Security Documents/2021 HS Grant/"/>
    </mc:Choice>
  </mc:AlternateContent>
  <xr:revisionPtr revIDLastSave="0" documentId="8_{350CC153-A5CE-AB41-A20B-B418D602B908}" xr6:coauthVersionLast="47" xr6:coauthVersionMax="47" xr10:uidLastSave="{00000000-0000-0000-0000-000000000000}"/>
  <bookViews>
    <workbookView xWindow="1680" yWindow="500" windowWidth="24940" windowHeight="17460" tabRatio="738" firstSheet="1" activeTab="4" xr2:uid="{00000000-000D-0000-FFFF-FFFF00000000}"/>
  </bookViews>
  <sheets>
    <sheet name="Coversheet " sheetId="24" r:id="rId1"/>
    <sheet name="Application Checklist- Instruct" sheetId="25" r:id="rId2"/>
    <sheet name="Applicant Data Tab" sheetId="26" r:id="rId3"/>
    <sheet name="Agent Budget " sheetId="4" r:id="rId4"/>
    <sheet name="Summary Equip Train Budget" sheetId="29" r:id="rId5"/>
    <sheet name="Project 1- Soft Targets" sheetId="3" r:id="rId6"/>
    <sheet name="Proj 2-Bomb Sq" sheetId="17" r:id="rId7"/>
    <sheet name="Project 3" sheetId="18" r:id="rId8"/>
    <sheet name="Project 4" sheetId="19" r:id="rId9"/>
    <sheet name="Project 5" sheetId="20" r:id="rId10"/>
    <sheet name="Project 6" sheetId="21" r:id="rId11"/>
    <sheet name="Project 7 " sheetId="23" r:id="rId12"/>
    <sheet name="Project 8" sheetId="22" r:id="rId13"/>
    <sheet name="Project 9" sheetId="27" r:id="rId14"/>
    <sheet name="Project 10" sheetId="28" r:id="rId15"/>
    <sheet name="Project 11" sheetId="30" r:id="rId16"/>
    <sheet name="Project 12" sheetId="31" r:id="rId17"/>
    <sheet name="Project 13" sheetId="32" r:id="rId18"/>
    <sheet name="Project 14" sheetId="33" r:id="rId19"/>
    <sheet name="Project 15 " sheetId="35" r:id="rId20"/>
    <sheet name="Project 16" sheetId="36" r:id="rId21"/>
    <sheet name="Project 17" sheetId="34" r:id="rId22"/>
    <sheet name="REPT Program Overview" sheetId="13" r:id="rId23"/>
  </sheets>
  <externalReferences>
    <externalReference r:id="rId24"/>
  </externalReferences>
  <definedNames>
    <definedName name="_Toc43285487" localSheetId="1">'Application Checklist- Instruct'!$B$30</definedName>
    <definedName name="Allocation" localSheetId="6">'Proj 2-Bomb Sq'!#REF!</definedName>
    <definedName name="Allocation" localSheetId="14">'Project 10'!#REF!</definedName>
    <definedName name="Allocation" localSheetId="15">'Project 11'!#REF!</definedName>
    <definedName name="Allocation" localSheetId="16">'Project 12'!#REF!</definedName>
    <definedName name="Allocation" localSheetId="17">'Project 13'!#REF!</definedName>
    <definedName name="Allocation" localSheetId="18">'Project 14'!#REF!</definedName>
    <definedName name="Allocation" localSheetId="19">'Project 15 '!#REF!</definedName>
    <definedName name="Allocation" localSheetId="20">'Project 16'!#REF!</definedName>
    <definedName name="Allocation" localSheetId="21">'Project 17'!#REF!</definedName>
    <definedName name="Allocation" localSheetId="7">'Project 3'!#REF!</definedName>
    <definedName name="Allocation" localSheetId="8">'Project 4'!#REF!</definedName>
    <definedName name="Allocation" localSheetId="9">'Project 5'!#REF!</definedName>
    <definedName name="Allocation" localSheetId="10">'Project 6'!#REF!</definedName>
    <definedName name="Allocation" localSheetId="11">'Project 7 '!#REF!</definedName>
    <definedName name="Allocation" localSheetId="12">'Project 8'!#REF!</definedName>
    <definedName name="Allocation" localSheetId="13">'Project 9'!#REF!</definedName>
    <definedName name="Allocation">'Project 1- Soft Targets'!#REF!</definedName>
    <definedName name="Equipment" localSheetId="6">'Proj 2-Bomb Sq'!#REF!</definedName>
    <definedName name="Equipment" localSheetId="14">'Project 10'!#REF!</definedName>
    <definedName name="Equipment" localSheetId="15">'Project 11'!#REF!</definedName>
    <definedName name="Equipment" localSheetId="16">'Project 12'!#REF!</definedName>
    <definedName name="Equipment" localSheetId="17">'Project 13'!#REF!</definedName>
    <definedName name="Equipment" localSheetId="18">'Project 14'!#REF!</definedName>
    <definedName name="Equipment" localSheetId="19">'Project 15 '!#REF!</definedName>
    <definedName name="Equipment" localSheetId="20">'Project 16'!#REF!</definedName>
    <definedName name="Equipment" localSheetId="21">'Project 17'!#REF!</definedName>
    <definedName name="Equipment" localSheetId="7">'Project 3'!#REF!</definedName>
    <definedName name="Equipment" localSheetId="8">'Project 4'!#REF!</definedName>
    <definedName name="Equipment" localSheetId="9">'Project 5'!#REF!</definedName>
    <definedName name="Equipment" localSheetId="10">'Project 6'!#REF!</definedName>
    <definedName name="Equipment" localSheetId="11">'Project 7 '!#REF!</definedName>
    <definedName name="Equipment" localSheetId="12">'Project 8'!#REF!</definedName>
    <definedName name="Equipment" localSheetId="13">'Project 9'!#REF!</definedName>
    <definedName name="Equipment">'Project 1- Soft Targets'!#REF!</definedName>
    <definedName name="Exercise" localSheetId="6">'Proj 2-Bomb Sq'!#REF!</definedName>
    <definedName name="Exercise" localSheetId="14">'Project 10'!#REF!</definedName>
    <definedName name="Exercise" localSheetId="15">'Project 11'!#REF!</definedName>
    <definedName name="Exercise" localSheetId="16">'Project 12'!#REF!</definedName>
    <definedName name="Exercise" localSheetId="17">'Project 13'!#REF!</definedName>
    <definedName name="Exercise" localSheetId="18">'Project 14'!#REF!</definedName>
    <definedName name="Exercise" localSheetId="19">'Project 15 '!#REF!</definedName>
    <definedName name="Exercise" localSheetId="20">'Project 16'!#REF!</definedName>
    <definedName name="Exercise" localSheetId="21">'Project 17'!#REF!</definedName>
    <definedName name="Exercise" localSheetId="7">'Project 3'!#REF!</definedName>
    <definedName name="Exercise" localSheetId="8">'Project 4'!#REF!</definedName>
    <definedName name="Exercise" localSheetId="9">'Project 5'!#REF!</definedName>
    <definedName name="Exercise" localSheetId="10">'Project 6'!#REF!</definedName>
    <definedName name="Exercise" localSheetId="11">'Project 7 '!#REF!</definedName>
    <definedName name="Exercise" localSheetId="12">'Project 8'!#REF!</definedName>
    <definedName name="Exercise" localSheetId="13">'Project 9'!#REF!</definedName>
    <definedName name="Exercise">'Project 1- Soft Targets'!#REF!</definedName>
    <definedName name="GranteeName" localSheetId="6">'Proj 2-Bomb Sq'!#REF!</definedName>
    <definedName name="GranteeName" localSheetId="14">'Project 10'!#REF!</definedName>
    <definedName name="GranteeName" localSheetId="15">'Project 11'!#REF!</definedName>
    <definedName name="GranteeName" localSheetId="16">'Project 12'!#REF!</definedName>
    <definedName name="GranteeName" localSheetId="17">'Project 13'!#REF!</definedName>
    <definedName name="GranteeName" localSheetId="18">'Project 14'!#REF!</definedName>
    <definedName name="GranteeName" localSheetId="19">'Project 15 '!#REF!</definedName>
    <definedName name="GranteeName" localSheetId="20">'Project 16'!#REF!</definedName>
    <definedName name="GranteeName" localSheetId="21">'Project 17'!#REF!</definedName>
    <definedName name="GranteeName" localSheetId="7">'Project 3'!#REF!</definedName>
    <definedName name="GranteeName" localSheetId="8">'Project 4'!#REF!</definedName>
    <definedName name="GranteeName" localSheetId="9">'Project 5'!#REF!</definedName>
    <definedName name="GranteeName" localSheetId="10">'Project 6'!#REF!</definedName>
    <definedName name="GranteeName" localSheetId="11">'Project 7 '!#REF!</definedName>
    <definedName name="GranteeName" localSheetId="12">'Project 8'!#REF!</definedName>
    <definedName name="GranteeName" localSheetId="13">'Project 9'!#REF!</definedName>
    <definedName name="GranteeName">'Project 1- Soft Targets'!#REF!</definedName>
    <definedName name="GrantName" localSheetId="6">'Proj 2-Bomb Sq'!#REF!</definedName>
    <definedName name="GrantName" localSheetId="14">'Project 10'!#REF!</definedName>
    <definedName name="GrantName" localSheetId="15">'Project 11'!#REF!</definedName>
    <definedName name="GrantName" localSheetId="16">'Project 12'!#REF!</definedName>
    <definedName name="GrantName" localSheetId="17">'Project 13'!#REF!</definedName>
    <definedName name="GrantName" localSheetId="18">'Project 14'!#REF!</definedName>
    <definedName name="GrantName" localSheetId="19">'Project 15 '!#REF!</definedName>
    <definedName name="GrantName" localSheetId="20">'Project 16'!#REF!</definedName>
    <definedName name="GrantName" localSheetId="21">'Project 17'!#REF!</definedName>
    <definedName name="GrantName" localSheetId="7">'Project 3'!#REF!</definedName>
    <definedName name="GrantName" localSheetId="8">'Project 4'!#REF!</definedName>
    <definedName name="GrantName" localSheetId="9">'Project 5'!#REF!</definedName>
    <definedName name="GrantName" localSheetId="10">'Project 6'!#REF!</definedName>
    <definedName name="GrantName" localSheetId="11">'Project 7 '!#REF!</definedName>
    <definedName name="GrantName" localSheetId="12">'Project 8'!#REF!</definedName>
    <definedName name="GrantName" localSheetId="13">'Project 9'!#REF!</definedName>
    <definedName name="GrantName">'Project 1- Soft Targets'!#REF!</definedName>
    <definedName name="MandA" localSheetId="6">'Proj 2-Bomb Sq'!#REF!</definedName>
    <definedName name="MandA" localSheetId="14">'Project 10'!#REF!</definedName>
    <definedName name="MandA" localSheetId="15">'Project 11'!#REF!</definedName>
    <definedName name="MandA" localSheetId="16">'Project 12'!#REF!</definedName>
    <definedName name="MandA" localSheetId="17">'Project 13'!#REF!</definedName>
    <definedName name="MandA" localSheetId="18">'Project 14'!#REF!</definedName>
    <definedName name="MandA" localSheetId="19">'Project 15 '!#REF!</definedName>
    <definedName name="MandA" localSheetId="20">'Project 16'!#REF!</definedName>
    <definedName name="MandA" localSheetId="21">'Project 17'!#REF!</definedName>
    <definedName name="MandA" localSheetId="7">'Project 3'!#REF!</definedName>
    <definedName name="MandA" localSheetId="8">'Project 4'!#REF!</definedName>
    <definedName name="MandA" localSheetId="9">'Project 5'!#REF!</definedName>
    <definedName name="MandA" localSheetId="10">'Project 6'!#REF!</definedName>
    <definedName name="MandA" localSheetId="11">'Project 7 '!#REF!</definedName>
    <definedName name="MandA" localSheetId="12">'Project 8'!#REF!</definedName>
    <definedName name="MandA" localSheetId="13">'Project 9'!#REF!</definedName>
    <definedName name="MandA">'Project 1- Soft Targets'!#REF!</definedName>
    <definedName name="new" localSheetId="14">'Project 1- Soft Targets'!#REF!</definedName>
    <definedName name="new" localSheetId="15">'Project 1- Soft Targets'!#REF!</definedName>
    <definedName name="new" localSheetId="16">'Project 1- Soft Targets'!#REF!</definedName>
    <definedName name="new" localSheetId="17">'Project 1- Soft Targets'!#REF!</definedName>
    <definedName name="new" localSheetId="18">'Project 1- Soft Targets'!#REF!</definedName>
    <definedName name="new" localSheetId="19">'Project 1- Soft Targets'!#REF!</definedName>
    <definedName name="new" localSheetId="20">'Project 1- Soft Targets'!#REF!</definedName>
    <definedName name="new" localSheetId="21">'Project 1- Soft Targets'!#REF!</definedName>
    <definedName name="new" localSheetId="11">'Project 1- Soft Targets'!#REF!</definedName>
    <definedName name="new" localSheetId="12">'Project 1- Soft Targets'!#REF!</definedName>
    <definedName name="new" localSheetId="13">'Project 1- Soft Targets'!#REF!</definedName>
    <definedName name="new">'Project 1- Soft Targets'!#REF!</definedName>
    <definedName name="Organization" localSheetId="6">'Proj 2-Bomb Sq'!#REF!</definedName>
    <definedName name="Organization" localSheetId="14">'Project 10'!#REF!</definedName>
    <definedName name="Organization" localSheetId="15">'Project 11'!#REF!</definedName>
    <definedName name="Organization" localSheetId="16">'Project 12'!#REF!</definedName>
    <definedName name="Organization" localSheetId="17">'Project 13'!#REF!</definedName>
    <definedName name="Organization" localSheetId="18">'Project 14'!#REF!</definedName>
    <definedName name="Organization" localSheetId="19">'Project 15 '!#REF!</definedName>
    <definedName name="Organization" localSheetId="20">'Project 16'!#REF!</definedName>
    <definedName name="Organization" localSheetId="21">'Project 17'!#REF!</definedName>
    <definedName name="Organization" localSheetId="7">'Project 3'!#REF!</definedName>
    <definedName name="Organization" localSheetId="8">'Project 4'!#REF!</definedName>
    <definedName name="Organization" localSheetId="9">'Project 5'!#REF!</definedName>
    <definedName name="Organization" localSheetId="10">'Project 6'!#REF!</definedName>
    <definedName name="Organization" localSheetId="11">'Project 7 '!#REF!</definedName>
    <definedName name="Organization" localSheetId="12">'Project 8'!#REF!</definedName>
    <definedName name="Organization" localSheetId="13">'Project 9'!#REF!</definedName>
    <definedName name="Organization">'Project 1- Soft Targets'!#REF!</definedName>
    <definedName name="Personnel" localSheetId="6">'Proj 2-Bomb Sq'!#REF!</definedName>
    <definedName name="Personnel" localSheetId="14">'Project 10'!#REF!</definedName>
    <definedName name="Personnel" localSheetId="15">'Project 11'!#REF!</definedName>
    <definedName name="Personnel" localSheetId="16">'Project 12'!#REF!</definedName>
    <definedName name="Personnel" localSheetId="17">'Project 13'!#REF!</definedName>
    <definedName name="Personnel" localSheetId="18">'Project 14'!#REF!</definedName>
    <definedName name="Personnel" localSheetId="19">'Project 15 '!#REF!</definedName>
    <definedName name="Personnel" localSheetId="20">'Project 16'!#REF!</definedName>
    <definedName name="Personnel" localSheetId="21">'Project 17'!#REF!</definedName>
    <definedName name="Personnel" localSheetId="7">'Project 3'!#REF!</definedName>
    <definedName name="Personnel" localSheetId="8">'Project 4'!#REF!</definedName>
    <definedName name="Personnel" localSheetId="9">'Project 5'!#REF!</definedName>
    <definedName name="Personnel" localSheetId="10">'Project 6'!#REF!</definedName>
    <definedName name="Personnel" localSheetId="11">'Project 7 '!#REF!</definedName>
    <definedName name="Personnel" localSheetId="12">'Project 8'!#REF!</definedName>
    <definedName name="Personnel" localSheetId="13">'Project 9'!#REF!</definedName>
    <definedName name="Personnel">'Project 1- Soft Targets'!#REF!</definedName>
    <definedName name="Planning" localSheetId="6">'Proj 2-Bomb Sq'!#REF!</definedName>
    <definedName name="Planning" localSheetId="14">'Project 10'!#REF!</definedName>
    <definedName name="Planning" localSheetId="15">'Project 11'!#REF!</definedName>
    <definedName name="Planning" localSheetId="16">'Project 12'!#REF!</definedName>
    <definedName name="Planning" localSheetId="17">'Project 13'!#REF!</definedName>
    <definedName name="Planning" localSheetId="18">'Project 14'!#REF!</definedName>
    <definedName name="Planning" localSheetId="19">'Project 15 '!#REF!</definedName>
    <definedName name="Planning" localSheetId="20">'Project 16'!#REF!</definedName>
    <definedName name="Planning" localSheetId="21">'Project 17'!#REF!</definedName>
    <definedName name="Planning" localSheetId="7">'Project 3'!#REF!</definedName>
    <definedName name="Planning" localSheetId="8">'Project 4'!#REF!</definedName>
    <definedName name="Planning" localSheetId="9">'Project 5'!#REF!</definedName>
    <definedName name="Planning" localSheetId="10">'Project 6'!#REF!</definedName>
    <definedName name="Planning" localSheetId="11">'Project 7 '!#REF!</definedName>
    <definedName name="Planning" localSheetId="12">'Project 8'!#REF!</definedName>
    <definedName name="Planning" localSheetId="13">'Project 9'!#REF!</definedName>
    <definedName name="Planning">'Project 1- Soft Targets'!#REF!</definedName>
    <definedName name="_xlnm.Print_Area" localSheetId="3">'Agent Budget '!$A$1:$F$51</definedName>
    <definedName name="_xlnm.Print_Area" localSheetId="1">'Application Checklist- Instruct'!$B$1:$F$68</definedName>
    <definedName name="_xlnm.Print_Area" localSheetId="0">'Coversheet '!$A$1:$A$23</definedName>
    <definedName name="_xlnm.Print_Area" localSheetId="6">'Proj 2-Bomb Sq'!$A$1:$I$63</definedName>
    <definedName name="_xlnm.Print_Area" localSheetId="5">'Project 1- Soft Targets'!$A$1:$I$63</definedName>
    <definedName name="_xlnm.Print_Area" localSheetId="14">'Project 10'!$A$1:$I$63</definedName>
    <definedName name="_xlnm.Print_Area" localSheetId="15">'Project 11'!$A$1:$I$63</definedName>
    <definedName name="_xlnm.Print_Area" localSheetId="16">'Project 12'!$A$1:$I$63</definedName>
    <definedName name="_xlnm.Print_Area" localSheetId="17">'Project 13'!$A$1:$I$63</definedName>
    <definedName name="_xlnm.Print_Area" localSheetId="18">'Project 14'!$A$1:$I$63</definedName>
    <definedName name="_xlnm.Print_Area" localSheetId="19">'Project 15 '!$A$1:$I$63</definedName>
    <definedName name="_xlnm.Print_Area" localSheetId="20">'Project 16'!$A$1:$I$63</definedName>
    <definedName name="_xlnm.Print_Area" localSheetId="21">'Project 17'!$A$1:$I$63</definedName>
    <definedName name="_xlnm.Print_Area" localSheetId="7">'Project 3'!$A$1:$I$63</definedName>
    <definedName name="_xlnm.Print_Area" localSheetId="8">'Project 4'!$A$1:$I$63</definedName>
    <definedName name="_xlnm.Print_Area" localSheetId="9">'Project 5'!$A$1:$I$63</definedName>
    <definedName name="_xlnm.Print_Area" localSheetId="10">'Project 6'!$A$1:$I$63</definedName>
    <definedName name="_xlnm.Print_Area" localSheetId="11">'Project 7 '!$A$1:$I$63</definedName>
    <definedName name="_xlnm.Print_Area" localSheetId="12">'Project 8'!$A$1:$I$63</definedName>
    <definedName name="_xlnm.Print_Area" localSheetId="13">'Project 9'!$A$1:$I$63</definedName>
    <definedName name="_xlnm.Print_Area" localSheetId="22">'REPT Program Overview'!$B$2:$G$57</definedName>
    <definedName name="Training" localSheetId="6">'Proj 2-Bomb Sq'!#REF!</definedName>
    <definedName name="Training" localSheetId="14">'Project 10'!#REF!</definedName>
    <definedName name="Training" localSheetId="15">'Project 11'!#REF!</definedName>
    <definedName name="Training" localSheetId="16">'Project 12'!#REF!</definedName>
    <definedName name="Training" localSheetId="17">'Project 13'!#REF!</definedName>
    <definedName name="Training" localSheetId="18">'Project 14'!#REF!</definedName>
    <definedName name="Training" localSheetId="19">'Project 15 '!#REF!</definedName>
    <definedName name="Training" localSheetId="20">'Project 16'!#REF!</definedName>
    <definedName name="Training" localSheetId="21">'Project 17'!#REF!</definedName>
    <definedName name="Training" localSheetId="7">'Project 3'!#REF!</definedName>
    <definedName name="Training" localSheetId="8">'Project 4'!#REF!</definedName>
    <definedName name="Training" localSheetId="9">'Project 5'!#REF!</definedName>
    <definedName name="Training" localSheetId="10">'Project 6'!#REF!</definedName>
    <definedName name="Training" localSheetId="11">'Project 7 '!#REF!</definedName>
    <definedName name="Training" localSheetId="12">'Project 8'!#REF!</definedName>
    <definedName name="Training" localSheetId="13">'Project 9'!#REF!</definedName>
    <definedName name="Training">'Project 1- Soft Targets'!#REF!</definedName>
  </definedNames>
  <calcPr calcId="191029"/>
</workbook>
</file>

<file path=xl/calcChain.xml><?xml version="1.0" encoding="utf-8"?>
<calcChain xmlns="http://schemas.openxmlformats.org/spreadsheetml/2006/main">
  <c r="F51" i="13" l="1"/>
  <c r="F30" i="13"/>
  <c r="C30" i="13"/>
  <c r="D20" i="29" l="1"/>
  <c r="H41" i="29"/>
  <c r="H19" i="29" l="1"/>
  <c r="D19" i="29"/>
  <c r="C19" i="29"/>
  <c r="I3" i="36"/>
  <c r="G3" i="36"/>
  <c r="F3" i="36"/>
  <c r="D3" i="36"/>
  <c r="H3" i="36" s="1"/>
  <c r="F29" i="13"/>
  <c r="C29" i="13"/>
  <c r="D18" i="29"/>
  <c r="C18" i="29"/>
  <c r="I3" i="35"/>
  <c r="G3" i="35"/>
  <c r="F3" i="35"/>
  <c r="E3" i="35"/>
  <c r="D3" i="35"/>
  <c r="H3" i="35" l="1"/>
  <c r="H20" i="29" l="1"/>
  <c r="H23" i="29" s="1"/>
  <c r="F28" i="13"/>
  <c r="D17" i="29"/>
  <c r="C17" i="29"/>
  <c r="C28" i="13" s="1"/>
  <c r="C22" i="33"/>
  <c r="I3" i="33"/>
  <c r="G3" i="33"/>
  <c r="F3" i="33"/>
  <c r="E3" i="33"/>
  <c r="D3" i="33"/>
  <c r="H3" i="33" s="1"/>
  <c r="C31" i="13" l="1"/>
  <c r="F27" i="13"/>
  <c r="F25" i="13"/>
  <c r="C25" i="13"/>
  <c r="F23" i="13"/>
  <c r="H3" i="20"/>
  <c r="F16" i="13"/>
  <c r="D5" i="29"/>
  <c r="C16" i="29"/>
  <c r="I3" i="32"/>
  <c r="G3" i="32"/>
  <c r="F3" i="32"/>
  <c r="D3" i="32"/>
  <c r="H3" i="32" s="1"/>
  <c r="D15" i="29"/>
  <c r="C15" i="29"/>
  <c r="I3" i="31"/>
  <c r="G3" i="31"/>
  <c r="F3" i="31"/>
  <c r="D3" i="31"/>
  <c r="H3" i="31" s="1"/>
  <c r="C14" i="29"/>
  <c r="I3" i="30"/>
  <c r="G3" i="30"/>
  <c r="F3" i="30"/>
  <c r="D3" i="30"/>
  <c r="H3" i="30" s="1"/>
  <c r="D13" i="29"/>
  <c r="C13" i="29"/>
  <c r="I3" i="28"/>
  <c r="G3" i="28"/>
  <c r="F3" i="28"/>
  <c r="D3" i="28"/>
  <c r="H3" i="28" s="1"/>
  <c r="C10" i="29" l="1"/>
  <c r="D10" i="29"/>
  <c r="I3" i="23"/>
  <c r="G3" i="23"/>
  <c r="F3" i="23"/>
  <c r="E3" i="23"/>
  <c r="D3" i="23"/>
  <c r="H68" i="20"/>
  <c r="H61" i="20"/>
  <c r="H54" i="20"/>
  <c r="I3" i="20"/>
  <c r="D3" i="20"/>
  <c r="E24" i="3"/>
  <c r="C22" i="3"/>
  <c r="I3" i="34"/>
  <c r="G3" i="34"/>
  <c r="F3" i="34"/>
  <c r="E3" i="34"/>
  <c r="D3" i="34"/>
  <c r="D12" i="29"/>
  <c r="C12" i="29"/>
  <c r="C23" i="13" s="1"/>
  <c r="I3" i="27"/>
  <c r="G3" i="27"/>
  <c r="F3" i="27"/>
  <c r="D3" i="27"/>
  <c r="H3" i="27" s="1"/>
  <c r="C11" i="29"/>
  <c r="I3" i="22"/>
  <c r="G3" i="22"/>
  <c r="F3" i="22"/>
  <c r="D3" i="22"/>
  <c r="H3" i="22" s="1"/>
  <c r="H43" i="29"/>
  <c r="H3" i="34" l="1"/>
  <c r="F31" i="13" s="1"/>
  <c r="H3" i="23"/>
  <c r="I3" i="21"/>
  <c r="E9" i="29"/>
  <c r="D9" i="29"/>
  <c r="C9" i="29"/>
  <c r="C17" i="21"/>
  <c r="G3" i="21"/>
  <c r="F3" i="21"/>
  <c r="E3" i="21"/>
  <c r="D3" i="21"/>
  <c r="H3" i="21" s="1"/>
  <c r="F20" i="13"/>
  <c r="E8" i="29"/>
  <c r="F8" i="29"/>
  <c r="C8" i="29"/>
  <c r="H8" i="29" l="1"/>
  <c r="G8" i="29" s="1"/>
  <c r="C7" i="29"/>
  <c r="E3" i="19"/>
  <c r="D7" i="29" s="1"/>
  <c r="E6" i="29"/>
  <c r="F3" i="18"/>
  <c r="C6" i="29"/>
  <c r="H7" i="29" l="1"/>
  <c r="D23" i="29"/>
  <c r="H25" i="29"/>
  <c r="F23" i="29"/>
  <c r="H18" i="29"/>
  <c r="H17" i="29"/>
  <c r="H16" i="29"/>
  <c r="H15" i="29"/>
  <c r="H14" i="29"/>
  <c r="H13" i="29"/>
  <c r="H12" i="29"/>
  <c r="H11" i="29"/>
  <c r="H10" i="29"/>
  <c r="H9" i="29"/>
  <c r="H6" i="29"/>
  <c r="A7" i="29"/>
  <c r="A8" i="29" s="1"/>
  <c r="A9" i="29" s="1"/>
  <c r="A10" i="29" s="1"/>
  <c r="A11" i="29" s="1"/>
  <c r="A12" i="29" s="1"/>
  <c r="A13" i="29" s="1"/>
  <c r="A14" i="29" s="1"/>
  <c r="A15" i="29" s="1"/>
  <c r="A16" i="29" s="1"/>
  <c r="A17" i="29" s="1"/>
  <c r="A18" i="29" s="1"/>
  <c r="E23" i="29"/>
  <c r="C16" i="13" l="1"/>
  <c r="F30" i="4"/>
  <c r="F13" i="13" s="1"/>
  <c r="F22" i="25"/>
  <c r="F21" i="25"/>
  <c r="F23" i="25"/>
  <c r="F25" i="25"/>
  <c r="F24" i="25"/>
  <c r="E26" i="25"/>
  <c r="D26" i="25"/>
  <c r="F26" i="25" s="1"/>
  <c r="D3" i="3"/>
  <c r="G3" i="3"/>
  <c r="F53" i="13" s="1"/>
  <c r="C22" i="13"/>
  <c r="C20" i="13"/>
  <c r="C19" i="13"/>
  <c r="C18" i="13"/>
  <c r="C17" i="13"/>
  <c r="I3" i="3"/>
  <c r="F35" i="13" s="1"/>
  <c r="I3" i="17"/>
  <c r="E3" i="3"/>
  <c r="F22" i="13"/>
  <c r="F21" i="13"/>
  <c r="I3" i="19"/>
  <c r="D3" i="19"/>
  <c r="H3" i="19" s="1"/>
  <c r="F19" i="13" s="1"/>
  <c r="F3" i="19"/>
  <c r="G3" i="19"/>
  <c r="I3" i="18"/>
  <c r="D3" i="18"/>
  <c r="H3" i="18" s="1"/>
  <c r="F18" i="13" s="1"/>
  <c r="E3" i="18"/>
  <c r="G3" i="18"/>
  <c r="D3" i="17"/>
  <c r="E3" i="17"/>
  <c r="H3" i="17" s="1"/>
  <c r="F3" i="17"/>
  <c r="G3" i="17"/>
  <c r="F3" i="3"/>
  <c r="F52" i="13" s="1"/>
  <c r="H3" i="3" l="1"/>
  <c r="H5" i="29"/>
  <c r="H27" i="29" s="1"/>
  <c r="H31" i="29" s="1"/>
  <c r="G5" i="29"/>
  <c r="G23" i="29" s="1"/>
  <c r="F17" i="13"/>
  <c r="F6" i="13"/>
  <c r="F50" i="13"/>
  <c r="F54" i="13" s="1"/>
  <c r="F33" i="13" l="1"/>
  <c r="F38" i="13" s="1"/>
  <c r="F7" i="13"/>
  <c r="F9" i="13" s="1"/>
</calcChain>
</file>

<file path=xl/sharedStrings.xml><?xml version="1.0" encoding="utf-8"?>
<sst xmlns="http://schemas.openxmlformats.org/spreadsheetml/2006/main" count="880" uniqueCount="383">
  <si>
    <t>Planning</t>
  </si>
  <si>
    <t>Training</t>
  </si>
  <si>
    <t>Equipment</t>
  </si>
  <si>
    <t>Program Oversight Agent Budget</t>
  </si>
  <si>
    <t>Due Date</t>
  </si>
  <si>
    <t>Amount</t>
  </si>
  <si>
    <t>TOTAL AGENT PO:</t>
  </si>
  <si>
    <t>By:</t>
  </si>
  <si>
    <t xml:space="preserve">Agent, Duly Authorized </t>
  </si>
  <si>
    <t>Date</t>
  </si>
  <si>
    <t>Typed Name &amp; Title:</t>
  </si>
  <si>
    <t>The Regional Emergency Planning Team</t>
  </si>
  <si>
    <t xml:space="preserve">It’s Chair, Duly Authorized </t>
  </si>
  <si>
    <t xml:space="preserve">Project Description: </t>
  </si>
  <si>
    <t xml:space="preserve">Exercise </t>
  </si>
  <si>
    <t>Total Project cost</t>
  </si>
  <si>
    <t xml:space="preserve">Project Milestones: </t>
  </si>
  <si>
    <t>Completion Date:</t>
  </si>
  <si>
    <t xml:space="preserve">Project 1:  Budget, Narrative and Milestones </t>
  </si>
  <si>
    <t>Project 1 Name</t>
  </si>
  <si>
    <t>Please provide 1 - 2 Milestones associated with this project and the anticipated completion date</t>
  </si>
  <si>
    <t xml:space="preserve">(amounts above will automatically calculate from the data entered below) </t>
  </si>
  <si>
    <t xml:space="preserve">Project 2:  Budget, Narrative and Milestones </t>
  </si>
  <si>
    <t>Project 3 Name</t>
  </si>
  <si>
    <t>Project 4 Name</t>
  </si>
  <si>
    <t xml:space="preserve">Project 4:  Budget, Narrative and Milestones </t>
  </si>
  <si>
    <t xml:space="preserve">Project 3:  Budget, Narrative and Milestones </t>
  </si>
  <si>
    <t xml:space="preserve">Project 5:  Budget, Narrative and Milestones </t>
  </si>
  <si>
    <t>Project 5 Name</t>
  </si>
  <si>
    <t>Base Regional Allocation:</t>
  </si>
  <si>
    <t>Total Regional Allocation:</t>
  </si>
  <si>
    <t>Projects:</t>
  </si>
  <si>
    <t xml:space="preserve">Project 6:  Budget, Narrative and Milestones </t>
  </si>
  <si>
    <t>Project 6 Name</t>
  </si>
  <si>
    <t xml:space="preserve">Project 7:  Budget, Narrative and Milestones </t>
  </si>
  <si>
    <t>Project 7 Name</t>
  </si>
  <si>
    <t xml:space="preserve">Project 8:  Budget, Narrative and Milestones </t>
  </si>
  <si>
    <t>Project 8 Name</t>
  </si>
  <si>
    <t xml:space="preserve">Total </t>
  </si>
  <si>
    <t>Oversight Agent:</t>
  </si>
  <si>
    <t>*</t>
  </si>
  <si>
    <t>Law Enforcement Total (all projects)*</t>
  </si>
  <si>
    <t>Total Allocation should equal Fiduciary Agent and REPT Program funds</t>
  </si>
  <si>
    <t>(Allocation - Agent Budget)</t>
  </si>
  <si>
    <t xml:space="preserve">REPT Program /Subgrant  Funds </t>
  </si>
  <si>
    <t>The Subgrant Overview Tab will fill automatically and provide a REPT Program summary.</t>
  </si>
  <si>
    <t xml:space="preserve">* a minimum of $30,000 per REPT for LE </t>
  </si>
  <si>
    <t>Exercise</t>
  </si>
  <si>
    <t xml:space="preserve">Project Detail by Categeory: </t>
  </si>
  <si>
    <t>Enter funding amount by category (projects can include more than one category)</t>
  </si>
  <si>
    <t>Additional details:</t>
  </si>
  <si>
    <r>
      <rPr>
        <b/>
        <sz val="12"/>
        <rFont val="Cambria"/>
        <family val="1"/>
      </rPr>
      <t>Planning</t>
    </r>
    <r>
      <rPr>
        <sz val="12"/>
        <rFont val="Cambria"/>
        <family val="1"/>
      </rPr>
      <t xml:space="preserve"> - provide a description of Planning activities and how they will be accomplished.</t>
    </r>
  </si>
  <si>
    <r>
      <rPr>
        <b/>
        <sz val="12"/>
        <rFont val="Cambria"/>
        <family val="1"/>
      </rPr>
      <t>Equipment</t>
    </r>
    <r>
      <rPr>
        <sz val="12"/>
        <rFont val="Cambria"/>
        <family val="1"/>
      </rPr>
      <t xml:space="preserve"> - provide a description of the equipment, proposed use and the  Authorized Equipment List (AEL) Number </t>
    </r>
  </si>
  <si>
    <r>
      <rPr>
        <b/>
        <sz val="12"/>
        <rFont val="Cambria"/>
        <family val="1"/>
      </rPr>
      <t>Training</t>
    </r>
    <r>
      <rPr>
        <sz val="12"/>
        <rFont val="Cambria"/>
        <family val="1"/>
      </rPr>
      <t>- provide a listing of possible conferences/trainings that the REPT plans to send representatives to, also include any REPT sponsored trainings</t>
    </r>
  </si>
  <si>
    <r>
      <t xml:space="preserve">Exercise - </t>
    </r>
    <r>
      <rPr>
        <sz val="12"/>
        <rFont val="Calibri"/>
        <family val="2"/>
      </rPr>
      <t xml:space="preserve">provide a listing of possible exercise scenarios </t>
    </r>
  </si>
  <si>
    <t xml:space="preserve">If the project includes:  </t>
  </si>
  <si>
    <t>Law Enforcement Eligible Amount</t>
  </si>
  <si>
    <r>
      <t xml:space="preserve">The amount of this  project that is  </t>
    </r>
    <r>
      <rPr>
        <b/>
        <sz val="12"/>
        <rFont val="Calibri"/>
        <family val="2"/>
      </rPr>
      <t xml:space="preserve">Law Enforcement Terrorism Prevention </t>
    </r>
    <r>
      <rPr>
        <sz val="12"/>
        <rFont val="Calibri"/>
        <family val="2"/>
      </rPr>
      <t xml:space="preserve">eligible </t>
    </r>
  </si>
  <si>
    <t>Project  2 Name</t>
  </si>
  <si>
    <t>Totals by category</t>
  </si>
  <si>
    <t xml:space="preserve">Training </t>
  </si>
  <si>
    <t>Qtrly or based on REPT schedule</t>
  </si>
  <si>
    <t>Regional Emergency Planning Team (REPT)</t>
  </si>
  <si>
    <t>Application due:   on or before September 9, 2021</t>
  </si>
  <si>
    <t>2021 Homeland Security Grant Program</t>
  </si>
  <si>
    <t xml:space="preserve">Fiduciary Agent and </t>
  </si>
  <si>
    <t xml:space="preserve">REPT Sub-grant application </t>
  </si>
  <si>
    <t xml:space="preserve">2021 Regional Emergency Planning Team Allocations </t>
  </si>
  <si>
    <t>REPT Funds</t>
  </si>
  <si>
    <t>(Planning, Training, Exercise, Equipment, Oversight Agent)</t>
  </si>
  <si>
    <t>Regional Bomb Squad Funding</t>
  </si>
  <si>
    <t>(To be Administered by Agent)</t>
  </si>
  <si>
    <t>REPT Allocation</t>
  </si>
  <si>
    <t>Total</t>
  </si>
  <si>
    <t>Total FY 2021</t>
  </si>
  <si>
    <t>Fiduciary Agent &amp; REPT Deliverables</t>
  </si>
  <si>
    <t xml:space="preserve">REPT Grant Applicant Checklist </t>
  </si>
  <si>
    <t xml:space="preserve">see the Agent Budget Tab </t>
  </si>
  <si>
    <t xml:space="preserve">  Applicant Data Tab </t>
  </si>
  <si>
    <t xml:space="preserve">  Agent Budget (Deliverables)</t>
  </si>
  <si>
    <t xml:space="preserve">  Budget Narrative Spreadsheets (Project tabs) </t>
  </si>
  <si>
    <r>
      <t xml:space="preserve">REPT   </t>
    </r>
    <r>
      <rPr>
        <b/>
        <sz val="10"/>
        <rFont val="Calibri"/>
        <family val="2"/>
      </rPr>
      <t>Region</t>
    </r>
  </si>
  <si>
    <t xml:space="preserve">FY 2021 Homeland Security Grant </t>
  </si>
  <si>
    <t>FY 2021 REPT Deliverable</t>
  </si>
  <si>
    <t>2021 Fiduciary Agent/REPT Application</t>
  </si>
  <si>
    <t xml:space="preserve">2021 Application/Project review meeting  </t>
  </si>
  <si>
    <t>#</t>
  </si>
  <si>
    <t>Deliverable</t>
  </si>
  <si>
    <t>Description</t>
  </si>
  <si>
    <t xml:space="preserve">Due Date </t>
  </si>
  <si>
    <t xml:space="preserve">Amount </t>
  </si>
  <si>
    <t xml:space="preserve">Cyber: Reporting and Tracking:  2021 Nationwide Cybersecurity Review (NCSR) </t>
  </si>
  <si>
    <t>Due: January 2022, April 2022, July 2022 and October 2022</t>
  </si>
  <si>
    <t>Quarterly Financial and Program Reports can be scanned/emailed</t>
  </si>
  <si>
    <t>Year 1: Quarterly Financial and Progress Reports</t>
  </si>
  <si>
    <t>Year 1: CEO &amp; EMD Communications/ REPT Minutes</t>
  </si>
  <si>
    <r>
      <t>REPT Best Practices Presentation</t>
    </r>
    <r>
      <rPr>
        <sz val="11"/>
        <rFont val="Calibri"/>
        <family val="2"/>
      </rPr>
      <t xml:space="preserve"> </t>
    </r>
  </si>
  <si>
    <t>January, 2022/ April, 2022 Regional Collaboration meeting</t>
  </si>
  <si>
    <t>2022 (Date to be determined)</t>
  </si>
  <si>
    <t>Due:  January 2023, April 2023, July 2023, October 2023 and 2024 quarters until sub-grant is closed</t>
  </si>
  <si>
    <t xml:space="preserve">Year 2 &amp; Year 3 (until sub-grant  is closed out) </t>
  </si>
  <si>
    <t>Year 2 &amp; 3: Quarterly Financial and Progress Reports</t>
  </si>
  <si>
    <t>Year 2 &amp; 3: CEO &amp; EMD Communications/ REPT Minutes</t>
  </si>
  <si>
    <r>
      <rPr>
        <b/>
        <sz val="11"/>
        <rFont val="Calibri"/>
        <family val="2"/>
      </rPr>
      <t>September 9, 2021</t>
    </r>
    <r>
      <rPr>
        <sz val="11"/>
        <rFont val="Calibri"/>
        <family val="2"/>
      </rPr>
      <t xml:space="preserve"> (application due date) </t>
    </r>
  </si>
  <si>
    <r>
      <rPr>
        <b/>
        <sz val="11"/>
        <rFont val="Calibri"/>
        <family val="2"/>
      </rPr>
      <t>Tasks related to the 2022 EPPI</t>
    </r>
    <r>
      <rPr>
        <sz val="11"/>
        <rFont val="Calibri"/>
        <family val="2"/>
      </rPr>
      <t xml:space="preserve"> (state-wide exercise)</t>
    </r>
  </si>
  <si>
    <t xml:space="preserve">Outreach,  Data Collection and reporting on municipal participation in the 2022 EPPI </t>
  </si>
  <si>
    <t xml:space="preserve">Fiduciary Agent shall prepare and provide status updates on FY 2021 projects and budgets at REPT meetings (until sub-grant  is closed out) </t>
  </si>
  <si>
    <r>
      <rPr>
        <b/>
        <sz val="11"/>
        <rFont val="Calibri"/>
        <family val="2"/>
      </rPr>
      <t>Collection and Submission of 2021</t>
    </r>
    <r>
      <rPr>
        <sz val="11"/>
        <rFont val="Calibri"/>
        <family val="2"/>
      </rPr>
      <t xml:space="preserve"> </t>
    </r>
    <r>
      <rPr>
        <b/>
        <sz val="11"/>
        <rFont val="Calibri"/>
        <family val="2"/>
      </rPr>
      <t>Municipal MOAs</t>
    </r>
    <r>
      <rPr>
        <sz val="11"/>
        <rFont val="Calibri"/>
        <family val="2"/>
      </rPr>
      <t xml:space="preserve"> </t>
    </r>
  </si>
  <si>
    <t>REPT/Fiduciary shall prepare and present a best practice. Deliverable includes the submission of a summary or powerpoint presentation that can be shared with Reg. Collaboration Committee.</t>
  </si>
  <si>
    <t>Maintain a listing of municipal IT points of contact for each municipality in the region. Submit initlal list to DEMHS by Wednesday, January 19, 2022, updates as needed.</t>
  </si>
  <si>
    <t xml:space="preserve">Wednesday, January 19, 2022 </t>
  </si>
  <si>
    <t xml:space="preserve">This is a DHS/FEMA Grant annual requirement for all grant receipients.Annual submissions enable agencies to benchmark and measure progress of improving their cyber security posture. Deliverable inlcudes submitting confirmation to DEMHS that the annual survey was completed </t>
  </si>
  <si>
    <r>
      <t>Interoperable Communications Training</t>
    </r>
    <r>
      <rPr>
        <sz val="11"/>
        <rFont val="Calibri"/>
        <family val="2"/>
      </rPr>
      <t xml:space="preserve"> in each quarter of</t>
    </r>
    <r>
      <rPr>
        <b/>
        <sz val="11"/>
        <rFont val="Calibri"/>
        <family val="2"/>
      </rPr>
      <t xml:space="preserve"> calendar year 2022 </t>
    </r>
  </si>
  <si>
    <t xml:space="preserve">Municipal Water Coordinators </t>
  </si>
  <si>
    <t>Identify and maintain a contact list of local Water Coordinators (serve as point of contact to OPM and DPH).  Send initial list by June 30, 2022.  Provide updates as needed.</t>
  </si>
  <si>
    <t>Maintain a Regional Long Term Recovery Coordinator, maintain and provide a  listing of Local Long Term Recovery Coordinators (initial submission June 30, 2022, update as needed)</t>
  </si>
  <si>
    <r>
      <t xml:space="preserve">The application (this workbook) is due on or before </t>
    </r>
    <r>
      <rPr>
        <b/>
        <sz val="11"/>
        <rFont val="Calibri"/>
        <family val="2"/>
      </rPr>
      <t>September 9, 2021.</t>
    </r>
    <r>
      <rPr>
        <sz val="11"/>
        <rFont val="Calibri"/>
        <family val="2"/>
      </rPr>
      <t xml:space="preserve">  </t>
    </r>
  </si>
  <si>
    <t>Coordinate with the DEMHS Regional Office to assist with the update of the Regional Inventory Listing (may include reach out to municipalities to confirm information, update of the master listing, etc. )</t>
  </si>
  <si>
    <t xml:space="preserve">Annual Update of Resource Typing
</t>
  </si>
  <si>
    <r>
      <t>Municipal Cyber POCs:</t>
    </r>
    <r>
      <rPr>
        <sz val="11"/>
        <rFont val="Calibri"/>
        <family val="2"/>
      </rPr>
      <t xml:space="preserve"> Maintenance of a distribution list of municipal cyber IT points of contact </t>
    </r>
  </si>
  <si>
    <r>
      <rPr>
        <b/>
        <sz val="11"/>
        <rFont val="Calibri"/>
        <family val="2"/>
      </rPr>
      <t xml:space="preserve">Regional Cyber Security Taskforce/ESF   </t>
    </r>
    <r>
      <rPr>
        <sz val="11"/>
        <rFont val="Calibri"/>
        <family val="2"/>
      </rPr>
      <t xml:space="preserve">                          </t>
    </r>
  </si>
  <si>
    <t>Interop Communications Training quarterly (or as needed to meet the goal) each Region's ESF 2 shall present the State Interoperable communications training program to 50% of the command level first responders (fire-police-ems) (can be done virtually)</t>
  </si>
  <si>
    <t>Review and update of Regional Assets/Inventory Listings</t>
  </si>
  <si>
    <t>The Fiduciary or a REPT member will provide a review of FY2021 projects at the October, 2021 Regional Collaboration Subcommittee Meeting.</t>
  </si>
  <si>
    <r>
      <rPr>
        <b/>
        <sz val="11"/>
        <rFont val="Calibri"/>
        <family val="2"/>
      </rPr>
      <t>Quarterly</t>
    </r>
    <r>
      <rPr>
        <sz val="11"/>
        <rFont val="Calibri"/>
        <family val="2"/>
      </rPr>
      <t xml:space="preserve">                                         (submit on a quarterly basis to DEMHS.HSGP@ct.gov)</t>
    </r>
  </si>
  <si>
    <r>
      <t xml:space="preserve">The 2021 NCSR will be open from </t>
    </r>
    <r>
      <rPr>
        <b/>
        <sz val="11"/>
        <rFont val="Calibri"/>
        <family val="2"/>
      </rPr>
      <t xml:space="preserve">October – December 2021. https://www.cisecurity.org/ms-isac/services/ncsr/ </t>
    </r>
  </si>
  <si>
    <t>Fiduciary Agent shall prepare and provide status updates on FY 2021 projects and budgets at REPT/Steering Committee meetings</t>
  </si>
  <si>
    <r>
      <t xml:space="preserve">The MOAs/Resolutions can be scanned and emailed.The resolution seal must be visible (seal can be shaded with a pencil). Submit reviewed MOAs/Resolutions </t>
    </r>
    <r>
      <rPr>
        <b/>
        <sz val="11"/>
        <rFont val="Calibri"/>
        <family val="2"/>
      </rPr>
      <t xml:space="preserve">quarterly to DEMHS </t>
    </r>
    <r>
      <rPr>
        <sz val="11"/>
        <rFont val="Calibri"/>
        <family val="2"/>
      </rPr>
      <t xml:space="preserve">by email. </t>
    </r>
  </si>
  <si>
    <r>
      <rPr>
        <b/>
        <sz val="11"/>
        <rFont val="Calibri"/>
        <family val="2"/>
      </rPr>
      <t xml:space="preserve">Qtrly </t>
    </r>
    <r>
      <rPr>
        <sz val="11"/>
        <rFont val="Calibri"/>
        <family val="2"/>
      </rPr>
      <t>or based on REPT schedule</t>
    </r>
  </si>
  <si>
    <r>
      <rPr>
        <b/>
        <sz val="11"/>
        <rFont val="Calibri"/>
        <family val="2"/>
      </rPr>
      <t>Reporting Due dates</t>
    </r>
    <r>
      <rPr>
        <sz val="11"/>
        <rFont val="Calibri"/>
        <family val="2"/>
      </rPr>
      <t>: April 2022, July 2022, October 2022 and January 2023    (Report includes sign in sheets or record of attendees)</t>
    </r>
  </si>
  <si>
    <t>FY2021 Inventory Report</t>
  </si>
  <si>
    <t>Inventory Report completed for all equipment items ($5,000 and over) purchased with FY 2021 REPT funding</t>
  </si>
  <si>
    <t>Attachment to the MOA - list custodial owner for regional equipment (signatures required, form can be scanned/emailed)</t>
  </si>
  <si>
    <r>
      <rPr>
        <b/>
        <sz val="11"/>
        <rFont val="Calibri"/>
        <family val="2"/>
      </rPr>
      <t xml:space="preserve">Custodial Inventory Form  </t>
    </r>
    <r>
      <rPr>
        <sz val="11"/>
        <rFont val="Calibri"/>
        <family val="2"/>
      </rPr>
      <t xml:space="preserve">                         (MOA Att. A)</t>
    </r>
  </si>
  <si>
    <t>Soft Targets/Crowded Places Presentation</t>
  </si>
  <si>
    <t xml:space="preserve">Process includes sending out the inventory of  FEMA Resource typed assets for municipalities to review and update. Updated spreadsheets can be emailed to DEMHS </t>
  </si>
  <si>
    <t>Regional Collaboration Meeting (October 2023 or January 2024)</t>
  </si>
  <si>
    <t xml:space="preserve">FY 2021 REPT subgrants include a Region-specific project(s) to address the National Priority of Protection of Soft Targets/Crowded Places.  Each Region will provide an overview their project and how it was deployed/conducted with partners in the region. </t>
  </si>
  <si>
    <t xml:space="preserve">Application Submission: </t>
  </si>
  <si>
    <t>REPT Project Funds (Project Tabs)</t>
  </si>
  <si>
    <r>
      <rPr>
        <b/>
        <sz val="12"/>
        <rFont val="Cambria"/>
        <family val="1"/>
      </rPr>
      <t>Equipment</t>
    </r>
    <r>
      <rPr>
        <sz val="12"/>
        <rFont val="Cambria"/>
        <family val="1"/>
      </rPr>
      <t xml:space="preserve"> - Barricades and/or portable light towers </t>
    </r>
  </si>
  <si>
    <r>
      <rPr>
        <b/>
        <sz val="12"/>
        <rFont val="Cambria"/>
        <family val="1"/>
      </rPr>
      <t>Training</t>
    </r>
    <r>
      <rPr>
        <sz val="12"/>
        <rFont val="Cambria"/>
        <family val="1"/>
      </rPr>
      <t>-Active Shooter (please note only vendor-training costs can be included.  Due to personnel costs additonal backfill/overtime costs cannot be included</t>
    </r>
  </si>
  <si>
    <t>Include a list of locations where the equipment will be deployed to protect soft targets/crowded places. For Active Shooter training list partners (representing soft targets/crowded</t>
  </si>
  <si>
    <t>places) that will be included in training.</t>
  </si>
  <si>
    <t>Region Specific Project(s) to address the Protection of Soft Targets and Crowded Places (min. required to expend is $46,025 per Region)</t>
  </si>
  <si>
    <t xml:space="preserve">                   provide an estimate of backfill/overtime costs if included - due to personnel caps this line item may be limited</t>
  </si>
  <si>
    <t>Protection of Soft Targets/Crowded Places</t>
  </si>
  <si>
    <t>Regional Bomb Squad Allocation (R 1-3 only)</t>
  </si>
  <si>
    <t xml:space="preserve">Bomb Squads (Regions 1-3 only) min. allocation approved by HS Working Group is $75,917.60 </t>
  </si>
  <si>
    <t>Application Checklist and Instructions</t>
  </si>
  <si>
    <t>FY 2021 HSGP</t>
  </si>
  <si>
    <t xml:space="preserve">STATE OF CONNECTICUT </t>
  </si>
  <si>
    <t xml:space="preserve">Department of Emergency Services &amp; Public Protection </t>
  </si>
  <si>
    <t>Division of Emergency Management &amp; Homeland Security</t>
  </si>
  <si>
    <t xml:space="preserve">Fill in areas that are shaded </t>
  </si>
  <si>
    <t>sample</t>
  </si>
  <si>
    <t>3. Point of contact (Project Director):</t>
  </si>
  <si>
    <t>Name:</t>
  </si>
  <si>
    <t>Title:</t>
  </si>
  <si>
    <t>Address line 1:</t>
  </si>
  <si>
    <t>Address line 2:</t>
  </si>
  <si>
    <t>City, State, Zip:</t>
  </si>
  <si>
    <t>Phone:</t>
  </si>
  <si>
    <t>Email:</t>
  </si>
  <si>
    <t>4. Offical Authorized to Sign for the applicant:</t>
  </si>
  <si>
    <t>5. Application Prepared by:</t>
  </si>
  <si>
    <t>7.  FEIN and DUNS</t>
  </si>
  <si>
    <t>Applicant FEIN:</t>
  </si>
  <si>
    <t>Applicant DUNS:</t>
  </si>
  <si>
    <t>Applicant Fiscal Year End:</t>
  </si>
  <si>
    <t>Date of Last Audit:</t>
  </si>
  <si>
    <t>Dates covered by last Audit:</t>
  </si>
  <si>
    <t>Date of next Audit:</t>
  </si>
  <si>
    <t>Dates to be covered in next Audit</t>
  </si>
  <si>
    <t>the same force as a manual signature.</t>
  </si>
  <si>
    <t xml:space="preserve">1. Name of Applicant (fiduciary agent) </t>
  </si>
  <si>
    <t xml:space="preserve">REPT Grant Applicant Data Sheet  </t>
  </si>
  <si>
    <t>10/01/2021-5/30/2024</t>
  </si>
  <si>
    <t xml:space="preserve"> 2. Period of peformance subgrant award:</t>
  </si>
  <si>
    <t xml:space="preserve">Eligible Subgrant Project Categories </t>
  </si>
  <si>
    <t>Planning:</t>
  </si>
  <si>
    <t>Equipment:</t>
  </si>
  <si>
    <r>
      <t xml:space="preserve">All equipment purchased must be listed on the </t>
    </r>
    <r>
      <rPr>
        <b/>
        <sz val="12"/>
        <rFont val="Calibri"/>
        <family val="2"/>
      </rPr>
      <t>Authorized Equipment List (AEL).</t>
    </r>
    <r>
      <rPr>
        <sz val="12"/>
        <rFont val="Calibri"/>
        <family val="2"/>
      </rPr>
      <t xml:space="preserve">  This list is available at on the FEMA website (https://www.fema.gov/authorized-equipment-list).   Please review the </t>
    </r>
    <r>
      <rPr>
        <b/>
        <sz val="12"/>
        <rFont val="Calibri"/>
        <family val="2"/>
      </rPr>
      <t xml:space="preserve">Environmental Historic Preservation Review (EHP) Requirements </t>
    </r>
    <r>
      <rPr>
        <sz val="12"/>
        <rFont val="Calibri"/>
        <family val="2"/>
      </rPr>
      <t xml:space="preserve">and discuss potential EHP projects with your Program Manager.   The requirements can be found on the FEMA website under Environmental Planning and Historic Preservation Requirements for Preparedness Grants.  Projects involving Communications and Emergency Management Systems/Software may require </t>
    </r>
    <r>
      <rPr>
        <b/>
        <sz val="12"/>
        <rFont val="Calibri"/>
        <family val="2"/>
      </rPr>
      <t xml:space="preserve">Interoperable Communications </t>
    </r>
    <r>
      <rPr>
        <sz val="12"/>
        <rFont val="Calibri"/>
        <family val="2"/>
      </rPr>
      <t xml:space="preserve">review.  Please review possible projects with your Program Manager.  </t>
    </r>
  </si>
  <si>
    <t>Training and Exercises-</t>
  </si>
  <si>
    <t>All training programs must be approved in advance by the DEMHS Training Unit. For attendances at conferences, please confirm allowability with your program manager in advance.</t>
  </si>
  <si>
    <r>
      <t xml:space="preserve">The </t>
    </r>
    <r>
      <rPr>
        <b/>
        <sz val="12"/>
        <color indexed="8"/>
        <rFont val="Calibri"/>
        <family val="2"/>
      </rPr>
      <t>first Project Tab</t>
    </r>
    <r>
      <rPr>
        <sz val="12"/>
        <color indexed="8"/>
        <rFont val="Calibri"/>
        <family val="2"/>
      </rPr>
      <t xml:space="preserve"> is for the required Soft Targets/Crowded Places Project(s)</t>
    </r>
  </si>
  <si>
    <r>
      <t>In each project tab,</t>
    </r>
    <r>
      <rPr>
        <b/>
        <sz val="12"/>
        <color indexed="8"/>
        <rFont val="Calibri"/>
        <family val="2"/>
      </rPr>
      <t xml:space="preserve"> enter data only into cells that are shaded gray</t>
    </r>
    <r>
      <rPr>
        <sz val="12"/>
        <color indexed="8"/>
        <rFont val="Calibri"/>
        <family val="2"/>
      </rPr>
      <t>, other cells are locked.</t>
    </r>
  </si>
  <si>
    <t>Grant Program: Regional Collaboration - REPT Subgrant Application</t>
  </si>
  <si>
    <t>6. Agency Financial Officer</t>
  </si>
  <si>
    <t xml:space="preserve"> 8. Audit Information: </t>
  </si>
  <si>
    <t xml:space="preserve">10. Authorized Official  - Application Approval </t>
  </si>
  <si>
    <t>9. Acknowledgement of Federal Single Audit Self Reporting Requirements</t>
  </si>
  <si>
    <r>
      <t xml:space="preserve">The development and maintenance of emergency management and regional support plans are allowable under HSGP.  Please note: </t>
    </r>
    <r>
      <rPr>
        <b/>
        <sz val="12"/>
        <rFont val="Calibri"/>
        <family val="2"/>
      </rPr>
      <t>personnel costs are not allowable.</t>
    </r>
    <r>
      <rPr>
        <sz val="12"/>
        <rFont val="Calibri"/>
        <family val="2"/>
      </rPr>
      <t xml:space="preserve"> Contracts for consultants (if used) should be deliverable based.  Contracts should be submitted to your program manager for review for pre-approval.</t>
    </r>
  </si>
  <si>
    <t>All sub-grantees must submit to CT DEMHS a copy of the audit report section pertaining to use of federal grant funds regardless of any findings or deficiencies, within 45 days of the receipt of that report.</t>
  </si>
  <si>
    <t xml:space="preserve"> Sub-grantees that are required to undergo a Federal Single Audit as mandated by OMB Circular A-133 must alert CT DEMHS, in writing, to any specific findings and/or deficiencies with regards to the use of federal grant funds within 45 days of receipt of their audit report.  This notification must identify the finding(s) / deficiencies and a corrective action plan for each. </t>
  </si>
  <si>
    <t xml:space="preserve">Please enter initials below to indicate that you have read the statement above and agree to this requirement: </t>
  </si>
  <si>
    <t>I, the undersigned, am the authorized official and can sign a subgrant award on behalf of the above named Applicant.</t>
  </si>
  <si>
    <t>made herein are true and agree to any general or</t>
  </si>
  <si>
    <t>special grant conditions attached to this grant application.</t>
  </si>
  <si>
    <t xml:space="preserve">I attest that, to the best of my knowledge, the statements </t>
  </si>
  <si>
    <r>
      <t xml:space="preserve">form. </t>
    </r>
    <r>
      <rPr>
        <b/>
        <sz val="11"/>
        <color indexed="8"/>
        <rFont val="Calibri"/>
        <family val="2"/>
      </rPr>
      <t xml:space="preserve">If typed, I further certify that it is intended to have </t>
    </r>
  </si>
  <si>
    <t>Data Sheet continued</t>
  </si>
  <si>
    <t>Fiduciary Agent for FY 2021 funding</t>
  </si>
  <si>
    <t xml:space="preserve">If typed, I certify that it is intended to have the same force as a manual signature  </t>
  </si>
  <si>
    <t>If typed, I certify that it is intended to have the same force as a manual signature</t>
  </si>
  <si>
    <t>Region-Specific Project:  Protection of Soft Targets/Crowded Places</t>
  </si>
  <si>
    <t xml:space="preserve"> be deducted from the REPT's allocation. Remaining funds will be available for REPT Projects</t>
  </si>
  <si>
    <r>
      <rPr>
        <b/>
        <sz val="12"/>
        <color indexed="8"/>
        <rFont val="Calibri"/>
        <family val="2"/>
      </rPr>
      <t>Please fill out the Agent/Fiduciary budget first</t>
    </r>
    <r>
      <rPr>
        <sz val="12"/>
        <color indexed="8"/>
        <rFont val="Calibri"/>
        <family val="2"/>
      </rPr>
      <t>. The Agent/Fiduciary budget will automatically</t>
    </r>
  </si>
  <si>
    <r>
      <t xml:space="preserve">The </t>
    </r>
    <r>
      <rPr>
        <b/>
        <sz val="12"/>
        <color indexed="8"/>
        <rFont val="Calibri"/>
        <family val="2"/>
      </rPr>
      <t>second Project Tab</t>
    </r>
    <r>
      <rPr>
        <sz val="12"/>
        <color indexed="8"/>
        <rFont val="Calibri"/>
        <family val="2"/>
      </rPr>
      <t xml:space="preserve"> is for</t>
    </r>
    <r>
      <rPr>
        <b/>
        <sz val="12"/>
        <color indexed="8"/>
        <rFont val="Calibri"/>
        <family val="2"/>
      </rPr>
      <t xml:space="preserve"> Regiona</t>
    </r>
    <r>
      <rPr>
        <sz val="12"/>
        <color indexed="8"/>
        <rFont val="Calibri"/>
        <family val="2"/>
      </rPr>
      <t xml:space="preserve">l </t>
    </r>
    <r>
      <rPr>
        <b/>
        <sz val="12"/>
        <color indexed="8"/>
        <rFont val="Calibri"/>
        <family val="2"/>
      </rPr>
      <t xml:space="preserve">Bomb Squad allocations </t>
    </r>
    <r>
      <rPr>
        <sz val="12"/>
        <color indexed="8"/>
        <rFont val="Calibri"/>
        <family val="2"/>
      </rPr>
      <t>- R 1 -3 only</t>
    </r>
  </si>
  <si>
    <t>and Exercise (projects can include funds from more than one category)</t>
  </si>
  <si>
    <t xml:space="preserve">Based on the type of project, fill out the budget amounts for Planning, Equipment, Training </t>
  </si>
  <si>
    <r>
      <t xml:space="preserve">Fill out one tab for each REPT project proposed under 2021 HSGP </t>
    </r>
    <r>
      <rPr>
        <b/>
        <sz val="12"/>
        <color indexed="8"/>
        <rFont val="Calibri"/>
        <family val="2"/>
      </rPr>
      <t>providing as much detail</t>
    </r>
  </si>
  <si>
    <t>as possible.</t>
  </si>
  <si>
    <r>
      <t xml:space="preserve">For each project, </t>
    </r>
    <r>
      <rPr>
        <b/>
        <sz val="12"/>
        <color indexed="8"/>
        <rFont val="Calibri"/>
        <family val="2"/>
      </rPr>
      <t xml:space="preserve">please enter the amount of law enforcement terrorism prevention </t>
    </r>
  </si>
  <si>
    <t>eligible funds.</t>
  </si>
  <si>
    <r>
      <rPr>
        <b/>
        <sz val="12"/>
        <color indexed="8"/>
        <rFont val="Calibri"/>
        <family val="2"/>
      </rPr>
      <t>Provide one-two milestones for each project</t>
    </r>
    <r>
      <rPr>
        <sz val="12"/>
        <color indexed="8"/>
        <rFont val="Calibri"/>
        <family val="2"/>
      </rPr>
      <t xml:space="preserve"> and the date the milestone(s) will be met.</t>
    </r>
  </si>
  <si>
    <t xml:space="preserve">For approved out of state training/conferences please have attendees follow GSA </t>
  </si>
  <si>
    <t xml:space="preserve">per diem rates for meals and lodging.   (http://www.gsa.gov)    </t>
  </si>
  <si>
    <r>
      <rPr>
        <i/>
        <u/>
        <sz val="11"/>
        <rFont val="Calibri"/>
        <family val="2"/>
      </rPr>
      <t>Please note:</t>
    </r>
    <r>
      <rPr>
        <i/>
        <sz val="11"/>
        <rFont val="Calibri"/>
        <family val="2"/>
      </rPr>
      <t xml:space="preserve">  Original signatures are not required. </t>
    </r>
  </si>
  <si>
    <r>
      <t xml:space="preserve">email to </t>
    </r>
    <r>
      <rPr>
        <u/>
        <sz val="12"/>
        <rFont val="Calibri"/>
        <family val="2"/>
      </rPr>
      <t>DEMHS.HSGP@ct.gov     on or before</t>
    </r>
    <r>
      <rPr>
        <b/>
        <u/>
        <sz val="12"/>
        <rFont val="Calibri"/>
        <family val="2"/>
      </rPr>
      <t xml:space="preserve"> September 9, 2021</t>
    </r>
  </si>
  <si>
    <t xml:space="preserve">2021 REPT Program Summary </t>
  </si>
  <si>
    <r>
      <t>Protection of Soft Targets/Crowded Places</t>
    </r>
    <r>
      <rPr>
        <sz val="12"/>
        <rFont val="Calibri"/>
        <family val="2"/>
      </rPr>
      <t xml:space="preserve"> </t>
    </r>
  </si>
  <si>
    <t xml:space="preserve">Project(s) Description: </t>
  </si>
  <si>
    <t>Regional Bomb Squad (R 1-3)</t>
  </si>
  <si>
    <t>Typed Name &amp; Title</t>
  </si>
  <si>
    <t>Maintain membership of the Taskforce/ESF. Members of taskforce/ESF should attend Cyber Security Training conducted/sponsored by DEMHS during the FFY 2021 performance period. This deliverable includes assistance with the implementation of the on-line cyber training for muncipalities/tribal nations.</t>
  </si>
  <si>
    <t xml:space="preserve">Project 9:  Budget, Narrative and Milestones </t>
  </si>
  <si>
    <t xml:space="preserve">Project 10:  Budget, Narrative and Milestones </t>
  </si>
  <si>
    <t>Project 9 Name</t>
  </si>
  <si>
    <r>
      <rPr>
        <b/>
        <sz val="11"/>
        <rFont val="Calibri"/>
        <family val="2"/>
      </rPr>
      <t xml:space="preserve">Regional &amp; Local Long Term Recovery </t>
    </r>
    <r>
      <rPr>
        <sz val="11"/>
        <rFont val="Calibri"/>
        <family val="2"/>
      </rPr>
      <t/>
    </r>
  </si>
  <si>
    <r>
      <t xml:space="preserve">Please note:  </t>
    </r>
    <r>
      <rPr>
        <sz val="12"/>
        <rFont val="Calibri"/>
        <family val="2"/>
        <scheme val="minor"/>
      </rPr>
      <t xml:space="preserve">The Region-specific </t>
    </r>
    <r>
      <rPr>
        <b/>
        <sz val="12"/>
        <rFont val="Calibri"/>
        <family val="2"/>
        <scheme val="minor"/>
      </rPr>
      <t>Soft Targets/Crowded Places project (minimum of $46,025), meets the REPT's Law Enforcement Terrorism Prevention Eligible Activity set-aside.</t>
    </r>
    <r>
      <rPr>
        <sz val="12"/>
        <rFont val="Calibri"/>
        <family val="2"/>
        <scheme val="minor"/>
      </rPr>
      <t xml:space="preserve"> The custodial owner should be a LE entitity or the custodial  owner form (MOA) for a non-LE entity should indicate that the equipment will be used in coordination with LE for the Protection of Soft Targets/ Crowded Places. </t>
    </r>
  </si>
  <si>
    <t xml:space="preserve">The Fiduciary agent may enter into a Memorandum of Understanding (MOA) with other RPOs to complete planning activities (contact your Program Manager for a sample MOA). </t>
  </si>
  <si>
    <r>
      <t xml:space="preserve">Save the Excel Workbook as "REPT Region </t>
    </r>
    <r>
      <rPr>
        <b/>
        <sz val="12"/>
        <rFont val="Calibri"/>
        <family val="2"/>
        <scheme val="minor"/>
      </rPr>
      <t xml:space="preserve"> #</t>
    </r>
    <r>
      <rPr>
        <sz val="12"/>
        <rFont val="Calibri"/>
        <family val="2"/>
        <scheme val="minor"/>
      </rPr>
      <t xml:space="preserve"> FY 2021 HSGP"    - enter the Region #</t>
    </r>
  </si>
  <si>
    <t>Mark N. Paquette</t>
  </si>
  <si>
    <t>Fiduciary</t>
  </si>
  <si>
    <t>5 Connecticut Ave</t>
  </si>
  <si>
    <t>Norwich CT 06360</t>
  </si>
  <si>
    <t>860-933-5623</t>
  </si>
  <si>
    <t>paquettesccog@gmail.com</t>
  </si>
  <si>
    <t>Executive Director</t>
  </si>
  <si>
    <t>860-889-2324</t>
  </si>
  <si>
    <t>jbutler@seccog.org</t>
  </si>
  <si>
    <t>60-212-6914</t>
  </si>
  <si>
    <t>7/1/19 to 6/30/20</t>
  </si>
  <si>
    <t>7/1/20 to 6/30/21</t>
  </si>
  <si>
    <t>Southeastern CT Council of Governments (SCCOG)</t>
  </si>
  <si>
    <t>James S. Butler</t>
  </si>
  <si>
    <t>James S. Butler, Executive Director, SCCOG</t>
  </si>
  <si>
    <t>JSB</t>
  </si>
  <si>
    <t>X</t>
  </si>
  <si>
    <t>Thomas W. Sparkman, REPT Chairman, Region 4</t>
  </si>
  <si>
    <t>Region 4</t>
  </si>
  <si>
    <t>Proposed Projects</t>
  </si>
  <si>
    <t>Projects</t>
  </si>
  <si>
    <t>RESF</t>
  </si>
  <si>
    <t xml:space="preserve">Project </t>
  </si>
  <si>
    <t>Law Eligible</t>
  </si>
  <si>
    <t>Totals</t>
  </si>
  <si>
    <t>Totals:</t>
  </si>
  <si>
    <t>Agent (COG's) Budget:</t>
  </si>
  <si>
    <t>Proposed Grant Budgets:</t>
  </si>
  <si>
    <t>Balance to Spend:</t>
  </si>
  <si>
    <t>FY 2021</t>
  </si>
  <si>
    <t xml:space="preserve">GOAL ONE:  Strengthen the capabilities of emergency responders in identifying and responding to all-hazards incidents.  
GOAL TWO:  Strengthen local, regional, and state incident response and contingency plans for all-hazards events including cyber security and school security and safety. 
GOAL FOUR: Maintain and support Connecticut's regional approach to emergency management and homeland security through the Regional Emergency Planning Teams (REPTs) and other regional initiatives. </t>
  </si>
  <si>
    <t>Search &amp; Rescue Training Classes</t>
  </si>
  <si>
    <t xml:space="preserve"> </t>
  </si>
  <si>
    <r>
      <t xml:space="preserve">A </t>
    </r>
    <r>
      <rPr>
        <b/>
        <u/>
        <sz val="11"/>
        <rFont val="Calibri (Body)"/>
      </rPr>
      <t xml:space="preserve">Confined SpaceTraining: </t>
    </r>
    <r>
      <rPr>
        <sz val="11"/>
        <rFont val="Calibri"/>
        <family val="2"/>
        <scheme val="minor"/>
      </rPr>
      <t xml:space="preserve"> emergency can occur when workers enter an atmosphere that will prevent an easy exit in cases of their being an issue.  The atmosphere can become dangerous should gases within the environment change to a level that renders the worker not able to think clearly and then lose consciousness. 
With recent developments in terrorist actions and especially home-grown terrorist actions taking place, the chance of having a structural integrity issue take place is an extreme possibility.  The need for this course in such situations is extremely important. </t>
    </r>
    <r>
      <rPr>
        <b/>
        <u/>
        <sz val="11"/>
        <rFont val="Calibri (Body)"/>
      </rPr>
      <t xml:space="preserve"> $4,500. Completion Date:</t>
    </r>
    <r>
      <rPr>
        <u/>
        <sz val="11"/>
        <rFont val="Calibri (Body)"/>
      </rPr>
      <t xml:space="preserve"> </t>
    </r>
    <r>
      <rPr>
        <b/>
        <u/>
        <sz val="11"/>
        <rFont val="Calibri"/>
        <family val="2"/>
        <scheme val="minor"/>
      </rPr>
      <t>12/1/21</t>
    </r>
    <r>
      <rPr>
        <sz val="11"/>
        <rFont val="Calibri"/>
        <family val="2"/>
        <scheme val="minor"/>
      </rPr>
      <t xml:space="preserve">                                                                                                                                                                                                                                                                                                                                                                                </t>
    </r>
    <r>
      <rPr>
        <b/>
        <u/>
        <sz val="11"/>
        <rFont val="Calibri (Body)"/>
      </rPr>
      <t xml:space="preserve">Heavy Lifting and Stabilization Training :   </t>
    </r>
    <r>
      <rPr>
        <sz val="11"/>
        <rFont val="Calibri (Body)"/>
      </rPr>
      <t xml:space="preserve"> Stabilizing, lifting &amp; capturing are the 3 vital components associated with a successful rescue operation when dealing with a confirmed pin. Remove any one of these, and the results could be disastrous for the victim &amp; rescuers. This class is designed to provide students with a better understanding of the lifting &amp; stabilization equipment typically used in the fire service.   This skill is essential to assist in the rescue operation of those effected in a terrorist attack on a structure or a natural disaster.
    The objective of this class is to build a solid operational foundation based on thee 3 aspects of lifting (stabilization, lifting, &amp; capturing) and tying them together to insure a positive outcome. The focus will be Hands on Learning as the students rotate through real life scenarios involving motor vehicles, construction equipment, big rigs and structures.  Students will get plenty of tool time using high pressure airbags, hydraulic jacks, hydraulic rescue tools, Res-q-Jacks, Struts, Grip hoists, chain &amp; binders etc. </t>
    </r>
    <r>
      <rPr>
        <b/>
        <u/>
        <sz val="11"/>
        <rFont val="Calibri (Body)"/>
      </rPr>
      <t xml:space="preserve"> $4,800.00 Completion Date:    4/31/22 .</t>
    </r>
    <r>
      <rPr>
        <sz val="11"/>
        <rFont val="Calibri"/>
        <family val="2"/>
        <scheme val="minor"/>
      </rPr>
      <t xml:space="preserve">    </t>
    </r>
    <r>
      <rPr>
        <b/>
        <u/>
        <sz val="11"/>
        <rFont val="Calibri (Body)"/>
      </rPr>
      <t xml:space="preserve">                                                                                                                                                                                                                                                                                                   Breaching Training: </t>
    </r>
    <r>
      <rPr>
        <sz val="11"/>
        <rFont val="Calibri"/>
        <family val="2"/>
        <scheme val="minor"/>
      </rPr>
      <t xml:space="preserve"> paramount to the rescue of victims in collapsed structures.  Breaching involves breaking through concrete to reach victims in all types of structures following incidents such as terrorist attacks.  This course involves techniques to breach, cut and break concrete that is re-enforced with steel. Tools include hammer drills, rotary and concrete chain saws, metal cutting torches and metal cutting saws. Course will follow the FEMA and Army Corps of Engineers model. </t>
    </r>
    <r>
      <rPr>
        <b/>
        <u/>
        <sz val="11"/>
        <rFont val="Calibri (Body)"/>
      </rPr>
      <t xml:space="preserve">  $10,000.00 Completion Date:    11/30/22 .</t>
    </r>
    <r>
      <rPr>
        <sz val="11"/>
        <rFont val="Calibri"/>
        <family val="2"/>
        <scheme val="minor"/>
      </rPr>
      <t xml:space="preserve">                                                                                                                                                                                                                                                                                                                                                        </t>
    </r>
    <r>
      <rPr>
        <b/>
        <u/>
        <sz val="11"/>
        <rFont val="Calibri (Body)"/>
      </rPr>
      <t>Rope Rescue Training:</t>
    </r>
    <r>
      <rPr>
        <sz val="11"/>
        <rFont val="Calibri"/>
        <family val="2"/>
        <scheme val="minor"/>
      </rPr>
      <t xml:space="preserve"> This course involves critical thinking for rope rescue incidents. Various scenarios will be constructed in order to challenge the team in a high angle environment.  Such training is necessary to complete the team mission in times of reaching victims in times of natrual disasters and man-made incidents such as terrorist attacks.    </t>
    </r>
    <r>
      <rPr>
        <b/>
        <sz val="11"/>
        <rFont val="Calibri"/>
        <family val="2"/>
        <scheme val="minor"/>
      </rPr>
      <t xml:space="preserve">$4,000.00 Completion Date:    6/30/23 .                                                  </t>
    </r>
  </si>
  <si>
    <t>Portable Command Posts &amp; Salamander System</t>
  </si>
  <si>
    <r>
      <t xml:space="preserve">RESF 4 had survey's that we put out and Accountability was another BIG issue we all have. 
Many years ago the region purchase some salamander program with printers and supply's. We are putting in for newer printer and supply's and a program for
all fire departments in the region will be using, Training come with this program. Also the other quote is for 15 Portable Command Post kits. I also have ESF-5 putting
in for the same amount of Portable Command Post kits.                 </t>
    </r>
    <r>
      <rPr>
        <b/>
        <u/>
        <sz val="11"/>
        <rFont val="Calibri (Body)"/>
      </rPr>
      <t>15  Portable Command Posts: $55,950.00     Salamander System: $34,585.50</t>
    </r>
  </si>
  <si>
    <t>The active shooter training program in Southeastern Connecticut has recently begun its 16th year in existence and continues to evolve as new training techniques, equipment, and response considerations become available. It is the longest running and most successful of any state active shooter program. Instructors have been asked to teach at throughout the state including UCONN, Eastern State University, Electric Boat, Northwest Hills Council of Governments, Lawrence Memorial and Backus Hospital, as well as training government entities such as TSA, and US Goast Gaurd.  The new three year cycle began in September 2017 and consist of 9 monthly training sessions which will run until May 2020. Over this three year period, approximately 700 police officers receive a 9 hour block of instruction or refresher. Class sizes typically range from 20 to 30 students, and consist of local and state police as well EMS and Fire Services. The program utilizes certified police and EMS instructors. The program focuses on first responder response and integrated rescue task forces. Approximately 20 instructors are active with the program with an average of 8 being present for each of the training sessions.  Certified Law enforcement Instructor in conjuction with Fire Fighters and EMS personel will also teach Rescue Task force concept to aarea Fire Department upon request.</t>
  </si>
  <si>
    <t>Provide scheduled monthly recertification training for all Region IV area Law Enforcement, Fire, and EMS personnel</t>
  </si>
  <si>
    <t xml:space="preserve">Provide satellite training Upon request. As an example there is ongoing training with the Criminal Mass Casualty Group consisting of Fire and EMS. </t>
  </si>
  <si>
    <t xml:space="preserve">                   provide an estimate of backfill/overtime costs if included</t>
  </si>
  <si>
    <t>Please identify law enforcement and bomb squad allocation items.</t>
  </si>
  <si>
    <t>EQUIPMENT</t>
  </si>
  <si>
    <t>Equipment Detail: Please provide a name/description and Authorized Equipment List Number for proposed equipment purchases/maintenance</t>
  </si>
  <si>
    <t>Item Name</t>
  </si>
  <si>
    <t>Item Descripton</t>
  </si>
  <si>
    <t>AEL #</t>
  </si>
  <si>
    <t>Estimated Cost</t>
  </si>
  <si>
    <t>21GN-00-Main</t>
  </si>
  <si>
    <t>TRAINING</t>
  </si>
  <si>
    <t>Training Details: Please provide details for training sessions to be held within the Region as well as out of state conferences and training sessions</t>
  </si>
  <si>
    <t>Proposals for Sessions - conducted by REPT</t>
  </si>
  <si>
    <t>Description of training, workshops etc.</t>
  </si>
  <si>
    <t>Proposal for attendance at out of state conferences/trainings</t>
  </si>
  <si>
    <t>Three (3) Instructors to attend the ALERRT Active Shooter/Task Force Response National Conference in November 2017</t>
  </si>
  <si>
    <t xml:space="preserve">For the last three years instructors have traveled to the National Conference on Active Violence and Rescue Task Forces, which is hosted by Texas State University. The conferences is a four day event which provides; training, past event debriefs, survivor experiences, best practices, equipment reviews, along with the latest law enforcement and FBI intelligence and terrorist threat matrix. Instructors attending this event are required to prepare a paper upon their return which can be disseminated to the area partners. Salaries for instructors attending the conference are the responsibility of the departments that send them. Travel: 3 x $500 = $1500, Conference Fee; 3 x $200 = $600, Room: $135 night x 3 attendees x 5 nights = $2025, Food: 3 attendees x 5 days ($64/48 GSA rate) = $864, Car rental for 5 days = $310   </t>
  </si>
  <si>
    <t>Backfill and Overtime (per Policy #1)</t>
  </si>
  <si>
    <t>Description of training (if known)</t>
  </si>
  <si>
    <t>Monthly Active Shooter Recert Training</t>
  </si>
  <si>
    <t>Nine (9) monthly recert Active Shooter training sessions. Each training session utilizes approximately 8 instructors and is 9 hours in length. All instructors have State of Connecticut certification. Backfill/OT is required for the instructor participation so as to allow for the parent agencies to replace their personnel who may otherwise be on shift or receiving overtime.  9 trainings x 6 Instructors = 54 x 8 hours per training session =  432 hours x $52/hr = $22,464</t>
  </si>
  <si>
    <t>3 Regional CMCI training sessions with Fire Departments</t>
  </si>
  <si>
    <t xml:space="preserve">8 Intructors are available to conduct CMCI training for regional Fire and EMS departments. Training consists of approxiately 8 hours, including classroom and practical. The Instructors will receive reimbursement at a flat $52/hr rate. 3 Exercises x 8 hours = 24 x 8 instructors =  192 x $52/hr = $9,984  </t>
  </si>
  <si>
    <t>DRILL</t>
  </si>
  <si>
    <t>Drill Detail: To provide a meembers of the region to conduct an onsite Active threat drill</t>
  </si>
  <si>
    <t xml:space="preserve">Active Threat Drill    </t>
  </si>
  <si>
    <t>The active shooter program includes a force on force</t>
  </si>
  <si>
    <t>CERRIT Hazardous Materials Team Operations and Sustainment</t>
  </si>
  <si>
    <t>Maintain readiness of the DEMHS Region 4 Hazardous Materials Team through training, equipment maintenance and upgrades, and participation in Regional/Statewide exercises. Maintenance of equipment previously purchased utilizing HSGP funding will include meter calibration, service contracts, replacement chips tubes and calibration gases and sensor replacement. New equipment purchases may include suit replacement, meter purchases, replacement of in suit communication, and other items to be determined. training and exercvises will include quarterly in service training of various topics, seminar and conference attendance and support of exercises by other agencies.</t>
  </si>
  <si>
    <t>Meters (Updated from discontinued models to newer)</t>
  </si>
  <si>
    <t xml:space="preserve">Sensors &amp; Calibration Gas </t>
  </si>
  <si>
    <t xml:space="preserve">Drager Tubes and Chips </t>
  </si>
  <si>
    <t>Cradles to the department that have the AutoRAE 2 systems</t>
  </si>
  <si>
    <t>Quarterly in Service training</t>
  </si>
  <si>
    <t>Equipment maintenance and service contracts.</t>
  </si>
  <si>
    <t>as delivered</t>
  </si>
  <si>
    <t>Hazmat Sustainment</t>
  </si>
  <si>
    <t>maintenance / replacement of items already purchased</t>
  </si>
  <si>
    <t>Replenish FY 20 Budget</t>
  </si>
  <si>
    <t>Project 3</t>
  </si>
  <si>
    <t>balance to spend</t>
  </si>
  <si>
    <t>2021 Grant Amount:</t>
  </si>
  <si>
    <t xml:space="preserve">Project Detail by Category: </t>
  </si>
  <si>
    <t>Add two additional model MB8249 electronic message boards to Region 4. This model is easy to use and has a small profile that fits into both crowed urban settings and on rural roads that have little to no shoulder</t>
  </si>
  <si>
    <t>Purchase and delivery of electronic message board to Town of Groton and one other municipality</t>
  </si>
  <si>
    <t>Model MB8249 Electronic Message Board; Solar powered, 3 line changeable, on portable trailer; Will be hosted by the Town of Groton and one other municipality TBD; AEL # 08D2-01-TDCS</t>
  </si>
  <si>
    <t>Maintenance Fund for RESF3 Equipment</t>
  </si>
  <si>
    <t>Ensure funding for the maintenance and repair of RESF3 equipment or replacement of damaged or lost scene security equipment previously purchased with grant funding</t>
  </si>
  <si>
    <t>Maintenance Fund for RESF3 Equipment; Maintenance or repair of RESF3 equipment including electronic message boards, towable light towers, automatic sandbaggers and scene security trailers; AEL # 21GN-00-MAIN</t>
  </si>
  <si>
    <t>Electronic Message Boards (2)</t>
  </si>
  <si>
    <t xml:space="preserve">Project 15:  Budget, Narrative and Milestones </t>
  </si>
  <si>
    <t>Project 15 Name</t>
  </si>
  <si>
    <t>maintenance / replacement of items already purchased with homeland security funds</t>
  </si>
  <si>
    <t>Purchase of light towers (4)</t>
  </si>
  <si>
    <t>Trailer to store/transport 2020 barricades</t>
  </si>
  <si>
    <t>Purchase of 4 Portable Light Towers for protection at special events, etc. Towable Magnum light tower with Mitsubishi diesel engine; The towable light towers provide wide area outdoor lighting with 60 to 70 hour run times between refueling; AEL # 03OE-03-LTPA and 08D2-01-LITE</t>
  </si>
  <si>
    <t>CT - IMT4 Regional Team Support</t>
  </si>
  <si>
    <t xml:space="preserve">RESF-5  EMERGENCY MANAGEMENT     CT-IMT4    CT-IMT4 is composed of multi-disciplined members who upon request assist local Incident Command and AHJs (Authority Having Jurisdiction) that have the responsibility to overseee public safety and response.  </t>
  </si>
  <si>
    <t>CT-IMT4 has responded to many requests in the region for assistance and have a proven track record of performance.  Most notably is our annual participation with the City of New London OPSAIL and SAILFEST.</t>
  </si>
  <si>
    <t>July, 2022</t>
  </si>
  <si>
    <t>on-going</t>
  </si>
  <si>
    <t>RESF-5 IMT Support</t>
  </si>
  <si>
    <t xml:space="preserve">Monies used to fund maintenance costs, radio upgrades, batteries, repairs, internet fees, generator PM, tires, ect. </t>
  </si>
  <si>
    <t>Continued readiness of the Command &amp; Communcations Trailer, Tow Vehicle, and support trailer.</t>
  </si>
  <si>
    <t>ongoing</t>
  </si>
  <si>
    <t>The south trailer has been neglected for some time.  The intent is to restore the unit to mission readiness and mirror the capabilities of the soutn trailer.  This unit uses 7 deep cycle batteries which all need replacement.  The generator has not been run in years and is roughly 10 years old.  It should be replaced with a larger and more modern unit to expand the trailer capabilities, decrease engine noise, and increase reliability. Radio frequencies need to be updated as well as a need for new updated portable radios.  The tires are original and need replacement.  The trailer lighting should also be upgraded to LED relieve the load on the generator.  In addition a weight distribution hitch should be installed due to the trailer weight for safety when in tow.,</t>
  </si>
  <si>
    <t>The unit is in Putnam currently being worked on and waiting for further upgrades.  Work will be done in stages until completion.  Then returned to East Lyme.</t>
  </si>
  <si>
    <t>7.1.23</t>
  </si>
  <si>
    <t xml:space="preserve">Project 11:  Budget, Narrative and Milestones </t>
  </si>
  <si>
    <t>IMT 4 South Trailer Support</t>
  </si>
  <si>
    <t>IMT 4 North Trailer Support</t>
  </si>
  <si>
    <t>RESF-5 Mobile Command Center</t>
  </si>
  <si>
    <t>Connected Solutions Group (CSG) Mobile Command Center</t>
  </si>
  <si>
    <t>The plan is to have this item be reoccuring for the next 4-5 budget years to spread the units throughout Region 4.  Windham has shown interest in hosting this asset.  See Attached info.</t>
  </si>
  <si>
    <t>A second unit to be placed in Windham.</t>
  </si>
  <si>
    <t>1.1.22</t>
  </si>
  <si>
    <t xml:space="preserve">Project 12:  Budget, Narrative and Milestones </t>
  </si>
  <si>
    <t>replace the IMT support trailer.  With the tent and associated equipment it’s packed to the gills.  We have a need for  a 7’x20’ replacement.</t>
  </si>
  <si>
    <t>Purchase of Trailer</t>
  </si>
  <si>
    <t xml:space="preserve">Project 13:  Budget, Narrative and Milestones </t>
  </si>
  <si>
    <t>Region 4 Active Violence Training</t>
  </si>
  <si>
    <t>Protection of Soft Targets/Crowded Places (grant required to spend min of $46,025)</t>
  </si>
  <si>
    <t>Project 4</t>
  </si>
  <si>
    <t>Project 2</t>
  </si>
  <si>
    <t>Project 1</t>
  </si>
  <si>
    <t>Salamander System RESF4</t>
  </si>
  <si>
    <t xml:space="preserve">Electronic Message Boards </t>
  </si>
  <si>
    <t>$22,600 moved to FY20</t>
  </si>
  <si>
    <t>$14,076 moved to FY20</t>
  </si>
  <si>
    <t>Mobile Command Center</t>
  </si>
  <si>
    <t>Sustainment for Marine Group</t>
  </si>
  <si>
    <t xml:space="preserve">200' Throw Bag	   BRP200 Throw Bag     			 $600.00	
Rescue Backboard  / Floating Rescue Removal Devices   	 $5,000.00	
Stearns Type III SAR Vest    4185 Type III Stearns SAR Vest Personal Flotation Device $1,500.00	
Stearns Ice Rescue Suits                                             	 $3810.56	
Mustang Survival   Auto Inflatable Life Jacket with             $4000.00 
West Marine Waterproof 1300-Lumen Rechargeable LED Spotlights         $1000.00		
ICOM M25 Handheld VHF Radio                                             $720.00  </t>
  </si>
  <si>
    <t>purchase of equipment</t>
  </si>
  <si>
    <t xml:space="preserve">Project 14:  Budget, Narrative and Milestones </t>
  </si>
  <si>
    <t>Project 14 Name</t>
  </si>
  <si>
    <t>Continued enhancement of ARES response trailer for Region 4 (Amateur Radio Emergency Support) and purchase of additional Kantronics TNCs to provide our Red Cross Shelter Radios with the capability to send "radio email” from the shelters to Red Cross HQ.</t>
  </si>
  <si>
    <t xml:space="preserve">purchse of Kantronics TNC's </t>
  </si>
  <si>
    <t>ARES Trailer Support and Radio Email Project</t>
  </si>
  <si>
    <t xml:space="preserve">Project 16:  Budget, Narrative and Milestones </t>
  </si>
  <si>
    <t>Project 16 Name</t>
  </si>
  <si>
    <t>ESF-8 LLHD</t>
  </si>
  <si>
    <t xml:space="preserve">Outfit REPT purchased mass dispensing trailer with awning, shelving and small portable generator. </t>
  </si>
  <si>
    <t>Installation of said equipment</t>
  </si>
  <si>
    <t>See above; AEL Number to be determined</t>
  </si>
  <si>
    <t xml:space="preserve">Project 17:  Budget, Narrative and Milestones </t>
  </si>
  <si>
    <t>Shelving/Awning/ Generator for Health Trailer</t>
  </si>
  <si>
    <t>$14,586 moved to FY20</t>
  </si>
  <si>
    <t>$20,000 moved to FY20</t>
  </si>
  <si>
    <t>Project 5</t>
  </si>
  <si>
    <t>IMT Support Equipment Trailer</t>
  </si>
  <si>
    <t>IMT Support Equipment Trailer Replacement</t>
  </si>
  <si>
    <t>Thomas W. Sparkman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</si>
</sst>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F800]dddd\,\ mmmm\ dd\,\ yyyy"/>
    <numFmt numFmtId="166" formatCode="m/d/yy;@"/>
  </numFmts>
  <fonts count="103" x14ac:knownFonts="1">
    <font>
      <sz val="10"/>
      <name val="Arial"/>
    </font>
    <font>
      <sz val="10"/>
      <name val="Arial"/>
      <family val="2"/>
    </font>
    <font>
      <sz val="8"/>
      <name val="Arial"/>
      <family val="2"/>
    </font>
    <font>
      <sz val="12"/>
      <name val="Calibri"/>
      <family val="2"/>
    </font>
    <font>
      <b/>
      <sz val="12"/>
      <name val="Calibri"/>
      <family val="2"/>
    </font>
    <font>
      <sz val="10"/>
      <name val="Calibri"/>
      <family val="2"/>
    </font>
    <font>
      <b/>
      <u/>
      <sz val="14"/>
      <name val="Calibri"/>
      <family val="2"/>
    </font>
    <font>
      <b/>
      <sz val="16"/>
      <name val="Calibri"/>
      <family val="2"/>
    </font>
    <font>
      <b/>
      <u/>
      <sz val="12"/>
      <name val="Calibri"/>
      <family val="2"/>
    </font>
    <font>
      <sz val="14"/>
      <name val="Calibri"/>
      <family val="2"/>
    </font>
    <font>
      <sz val="16"/>
      <name val="Calibri"/>
      <family val="2"/>
    </font>
    <font>
      <b/>
      <sz val="18"/>
      <name val="Calibri"/>
      <family val="2"/>
    </font>
    <font>
      <b/>
      <sz val="14"/>
      <name val="Calibri"/>
      <family val="2"/>
    </font>
    <font>
      <sz val="20"/>
      <name val="Arial"/>
      <family val="2"/>
    </font>
    <font>
      <sz val="12"/>
      <name val="Arial"/>
      <family val="2"/>
    </font>
    <font>
      <sz val="14"/>
      <name val="Arial"/>
      <family val="2"/>
    </font>
    <font>
      <sz val="11"/>
      <name val="Calibri"/>
      <family val="2"/>
    </font>
    <font>
      <sz val="12"/>
      <name val="Cambria"/>
      <family val="1"/>
    </font>
    <font>
      <b/>
      <sz val="12"/>
      <name val="Cambria"/>
      <family val="1"/>
    </font>
    <font>
      <b/>
      <sz val="11"/>
      <name val="Calibri"/>
      <family val="2"/>
    </font>
    <font>
      <b/>
      <sz val="20"/>
      <name val="Calibri"/>
      <family val="2"/>
    </font>
    <font>
      <sz val="12"/>
      <name val="Times New Roman"/>
      <family val="1"/>
    </font>
    <font>
      <sz val="18"/>
      <name val="Calibri"/>
      <family val="2"/>
    </font>
    <font>
      <u/>
      <sz val="12"/>
      <name val="Calibri"/>
      <family val="2"/>
    </font>
    <font>
      <b/>
      <sz val="10"/>
      <name val="Calibri"/>
      <family val="2"/>
    </font>
    <font>
      <b/>
      <sz val="11"/>
      <color indexed="8"/>
      <name val="Calibri"/>
      <family val="2"/>
    </font>
    <font>
      <b/>
      <sz val="12"/>
      <name val="Arial"/>
      <family val="2"/>
    </font>
    <font>
      <b/>
      <sz val="12"/>
      <color indexed="8"/>
      <name val="Calibri"/>
      <family val="2"/>
    </font>
    <font>
      <sz val="11"/>
      <name val="Arial"/>
      <family val="2"/>
    </font>
    <font>
      <sz val="12"/>
      <color indexed="8"/>
      <name val="Calibri"/>
      <family val="2"/>
    </font>
    <font>
      <sz val="12"/>
      <color indexed="8"/>
      <name val="Calibri"/>
      <family val="2"/>
    </font>
    <font>
      <sz val="9"/>
      <name val="Cambria"/>
      <family val="1"/>
    </font>
    <font>
      <i/>
      <sz val="11"/>
      <name val="Calibri"/>
      <family val="2"/>
    </font>
    <font>
      <i/>
      <u/>
      <sz val="11"/>
      <name val="Calibri"/>
      <family val="2"/>
    </font>
    <font>
      <sz val="11"/>
      <color theme="1"/>
      <name val="Calibri"/>
      <family val="2"/>
      <scheme val="minor"/>
    </font>
    <font>
      <u/>
      <sz val="10"/>
      <color theme="10"/>
      <name val="Arial"/>
      <family val="2"/>
    </font>
    <font>
      <u/>
      <sz val="11"/>
      <color theme="10"/>
      <name val="Calibri"/>
      <family val="2"/>
      <scheme val="minor"/>
    </font>
    <font>
      <b/>
      <sz val="11"/>
      <color theme="1"/>
      <name val="Calibri"/>
      <family val="2"/>
      <scheme val="minor"/>
    </font>
    <font>
      <sz val="10"/>
      <name val="Cambria"/>
      <family val="1"/>
      <scheme val="major"/>
    </font>
    <font>
      <b/>
      <sz val="9"/>
      <name val="Cambria"/>
      <family val="1"/>
      <scheme val="major"/>
    </font>
    <font>
      <sz val="10"/>
      <name val="Calibri"/>
      <family val="2"/>
      <scheme val="minor"/>
    </font>
    <font>
      <b/>
      <sz val="10"/>
      <name val="Calibri"/>
      <family val="2"/>
      <scheme val="minor"/>
    </font>
    <font>
      <sz val="14"/>
      <name val="Calibri"/>
      <family val="2"/>
      <scheme val="minor"/>
    </font>
    <font>
      <i/>
      <sz val="12"/>
      <name val="Calibri"/>
      <family val="2"/>
      <scheme val="minor"/>
    </font>
    <font>
      <b/>
      <sz val="20"/>
      <name val="Calibri"/>
      <family val="2"/>
      <scheme val="minor"/>
    </font>
    <font>
      <b/>
      <i/>
      <sz val="20"/>
      <color indexed="10"/>
      <name val="Calibri"/>
      <family val="2"/>
      <scheme val="minor"/>
    </font>
    <font>
      <sz val="11"/>
      <name val="Calibri"/>
      <family val="2"/>
      <scheme val="minor"/>
    </font>
    <font>
      <b/>
      <i/>
      <sz val="11"/>
      <color theme="3" tint="-0.249977111117893"/>
      <name val="Calibri"/>
      <family val="2"/>
      <scheme val="minor"/>
    </font>
    <font>
      <b/>
      <i/>
      <sz val="14"/>
      <color indexed="36"/>
      <name val="Calibri"/>
      <family val="2"/>
      <scheme val="minor"/>
    </font>
    <font>
      <b/>
      <sz val="11"/>
      <name val="Calibri"/>
      <family val="2"/>
      <scheme val="minor"/>
    </font>
    <font>
      <b/>
      <sz val="16"/>
      <name val="Calibri"/>
      <family val="2"/>
      <scheme val="minor"/>
    </font>
    <font>
      <sz val="12"/>
      <name val="Calibri"/>
      <family val="2"/>
      <scheme val="minor"/>
    </font>
    <font>
      <b/>
      <sz val="14"/>
      <name val="Calibri"/>
      <family val="2"/>
      <scheme val="minor"/>
    </font>
    <font>
      <sz val="14"/>
      <color theme="0" tint="-0.499984740745262"/>
      <name val="Calibri"/>
      <family val="2"/>
      <scheme val="minor"/>
    </font>
    <font>
      <sz val="10"/>
      <color theme="0" tint="-0.499984740745262"/>
      <name val="Arial"/>
      <family val="2"/>
    </font>
    <font>
      <b/>
      <sz val="14"/>
      <color theme="0" tint="-0.499984740745262"/>
      <name val="Calibri"/>
      <family val="2"/>
      <scheme val="minor"/>
    </font>
    <font>
      <b/>
      <sz val="12"/>
      <name val="Calibri"/>
      <family val="2"/>
      <scheme val="minor"/>
    </font>
    <font>
      <sz val="12"/>
      <name val="Cambria"/>
      <family val="1"/>
      <scheme val="major"/>
    </font>
    <font>
      <b/>
      <sz val="12"/>
      <name val="Cambria"/>
      <family val="1"/>
      <scheme val="major"/>
    </font>
    <font>
      <b/>
      <sz val="11"/>
      <color rgb="FF000000"/>
      <name val="Calibri"/>
      <family val="2"/>
    </font>
    <font>
      <b/>
      <sz val="14"/>
      <color theme="1"/>
      <name val="Calibri"/>
      <family val="2"/>
      <scheme val="minor"/>
    </font>
    <font>
      <b/>
      <sz val="22"/>
      <color rgb="FF002060"/>
      <name val="Calibri"/>
      <family val="2"/>
    </font>
    <font>
      <b/>
      <sz val="18"/>
      <color rgb="FF002060"/>
      <name val="Calibri"/>
      <family val="2"/>
    </font>
    <font>
      <b/>
      <sz val="36"/>
      <color rgb="FF002060"/>
      <name val="Calibri"/>
      <family val="2"/>
    </font>
    <font>
      <sz val="12"/>
      <color rgb="FF0070C0"/>
      <name val="Calibri"/>
      <family val="2"/>
    </font>
    <font>
      <sz val="16"/>
      <color rgb="FF0070C0"/>
      <name val="Calibri"/>
      <family val="2"/>
    </font>
    <font>
      <sz val="12"/>
      <color rgb="FF808080"/>
      <name val="Times New Roman"/>
      <family val="1"/>
    </font>
    <font>
      <u/>
      <sz val="16"/>
      <name val="Calibri"/>
      <family val="2"/>
      <scheme val="minor"/>
    </font>
    <font>
      <u/>
      <sz val="10"/>
      <name val="Calibri"/>
      <family val="2"/>
      <scheme val="minor"/>
    </font>
    <font>
      <u/>
      <sz val="12"/>
      <name val="Calibri"/>
      <family val="2"/>
      <scheme val="minor"/>
    </font>
    <font>
      <b/>
      <u/>
      <sz val="16"/>
      <name val="Calibri"/>
      <family val="2"/>
      <scheme val="minor"/>
    </font>
    <font>
      <sz val="14"/>
      <color theme="1"/>
      <name val="Calibri"/>
      <family val="2"/>
      <scheme val="minor"/>
    </font>
    <font>
      <b/>
      <sz val="14"/>
      <color theme="4" tint="-0.499984740745262"/>
      <name val="Calibri"/>
      <family val="2"/>
      <scheme val="minor"/>
    </font>
    <font>
      <i/>
      <sz val="11"/>
      <color theme="1"/>
      <name val="Calibri"/>
      <family val="2"/>
      <scheme val="minor"/>
    </font>
    <font>
      <sz val="12"/>
      <color theme="1"/>
      <name val="Calibri"/>
      <family val="2"/>
      <scheme val="minor"/>
    </font>
    <font>
      <i/>
      <sz val="12"/>
      <color theme="1"/>
      <name val="Calibri"/>
      <family val="2"/>
      <scheme val="minor"/>
    </font>
    <font>
      <i/>
      <sz val="11"/>
      <name val="Calibri"/>
      <family val="2"/>
      <scheme val="minor"/>
    </font>
    <font>
      <b/>
      <sz val="12"/>
      <color theme="1"/>
      <name val="Calibri"/>
      <family val="2"/>
      <scheme val="minor"/>
    </font>
    <font>
      <b/>
      <sz val="11"/>
      <color theme="4" tint="-0.499984740745262"/>
      <name val="Calibri"/>
      <family val="2"/>
      <scheme val="minor"/>
    </font>
    <font>
      <b/>
      <i/>
      <sz val="10"/>
      <name val="Calibri"/>
      <family val="2"/>
      <scheme val="minor"/>
    </font>
    <font>
      <u/>
      <sz val="22"/>
      <name val="Calibri"/>
      <family val="2"/>
      <scheme val="minor"/>
    </font>
    <font>
      <sz val="10"/>
      <name val="Arial"/>
      <family val="2"/>
    </font>
    <font>
      <sz val="10"/>
      <color theme="1"/>
      <name val="Arial"/>
      <family val="2"/>
    </font>
    <font>
      <i/>
      <sz val="12"/>
      <name val="Calibri"/>
      <family val="2"/>
    </font>
    <font>
      <i/>
      <sz val="10"/>
      <name val="Arial"/>
      <family val="2"/>
    </font>
    <font>
      <b/>
      <i/>
      <sz val="14"/>
      <name val="Arial"/>
      <family val="2"/>
    </font>
    <font>
      <b/>
      <sz val="14"/>
      <name val="Arial"/>
      <family val="2"/>
      <charset val="204"/>
    </font>
    <font>
      <b/>
      <sz val="10"/>
      <color rgb="FF0000FF"/>
      <name val="Arial"/>
      <family val="2"/>
    </font>
    <font>
      <b/>
      <i/>
      <sz val="10"/>
      <color rgb="FF0070C0"/>
      <name val="Arial"/>
      <family val="2"/>
    </font>
    <font>
      <b/>
      <sz val="10"/>
      <name val="Arial"/>
      <family val="2"/>
      <charset val="204"/>
    </font>
    <font>
      <i/>
      <sz val="10"/>
      <color rgb="FF0070C0"/>
      <name val="Arial"/>
      <family val="2"/>
    </font>
    <font>
      <b/>
      <sz val="10"/>
      <color theme="1"/>
      <name val="Arial"/>
      <family val="2"/>
    </font>
    <font>
      <b/>
      <sz val="10"/>
      <name val="Arial"/>
      <family val="2"/>
    </font>
    <font>
      <i/>
      <sz val="10"/>
      <color theme="1"/>
      <name val="Arial"/>
      <family val="2"/>
    </font>
    <font>
      <b/>
      <sz val="10"/>
      <color theme="3" tint="-0.249977111117893"/>
      <name val="Arial"/>
      <family val="2"/>
    </font>
    <font>
      <sz val="10"/>
      <color theme="3" tint="-0.249977111117893"/>
      <name val="Arial"/>
      <family val="2"/>
    </font>
    <font>
      <b/>
      <sz val="10"/>
      <color theme="3"/>
      <name val="Arial"/>
      <family val="2"/>
    </font>
    <font>
      <b/>
      <u/>
      <sz val="11"/>
      <name val="Calibri (Body)"/>
    </font>
    <font>
      <u/>
      <sz val="11"/>
      <name val="Calibri (Body)"/>
    </font>
    <font>
      <b/>
      <u/>
      <sz val="11"/>
      <name val="Calibri"/>
      <family val="2"/>
      <scheme val="minor"/>
    </font>
    <font>
      <sz val="11"/>
      <name val="Calibri (Body)"/>
    </font>
    <font>
      <b/>
      <sz val="14"/>
      <name val="Arial"/>
      <family val="2"/>
    </font>
    <font>
      <b/>
      <sz val="10"/>
      <color rgb="FFFF0000"/>
      <name val="Arial"/>
      <family val="2"/>
    </font>
  </fonts>
  <fills count="1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EEAF6"/>
        <bgColor indexed="64"/>
      </patternFill>
    </fill>
    <fill>
      <patternFill patternType="solid">
        <fgColor rgb="FFC6D9F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s>
  <borders count="69">
    <border>
      <left/>
      <right/>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xf numFmtId="44" fontId="1" fillId="0" borderId="0" applyNumberFormat="0" applyFon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4" fillId="0" borderId="0"/>
    <xf numFmtId="43" fontId="81" fillId="0" borderId="0" applyFont="0" applyFill="0" applyBorder="0" applyAlignment="0" applyProtection="0"/>
  </cellStyleXfs>
  <cellXfs count="654">
    <xf numFmtId="0" fontId="0" fillId="0" borderId="0" xfId="0"/>
    <xf numFmtId="4" fontId="38" fillId="0" borderId="0" xfId="0" applyNumberFormat="1" applyFont="1" applyProtection="1"/>
    <xf numFmtId="0" fontId="38" fillId="0" borderId="0" xfId="0" applyFont="1" applyProtection="1"/>
    <xf numFmtId="0" fontId="39" fillId="0" borderId="0" xfId="0" applyFont="1" applyFill="1" applyBorder="1" applyAlignment="1" applyProtection="1">
      <alignment horizontal="left" vertical="center" wrapText="1"/>
    </xf>
    <xf numFmtId="0" fontId="38" fillId="0" borderId="0" xfId="0" applyFont="1" applyFill="1" applyProtection="1"/>
    <xf numFmtId="0" fontId="39" fillId="0" borderId="0" xfId="0" applyFont="1" applyFill="1" applyBorder="1" applyAlignment="1" applyProtection="1">
      <alignment horizontal="right" vertical="center" wrapText="1"/>
    </xf>
    <xf numFmtId="0" fontId="40" fillId="0" borderId="0" xfId="0" applyFont="1" applyProtection="1"/>
    <xf numFmtId="4" fontId="41" fillId="0" borderId="0" xfId="0" applyNumberFormat="1" applyFont="1" applyBorder="1" applyAlignment="1" applyProtection="1">
      <alignment horizontal="center"/>
    </xf>
    <xf numFmtId="4" fontId="40" fillId="0" borderId="0" xfId="0" applyNumberFormat="1" applyFont="1" applyBorder="1" applyProtection="1"/>
    <xf numFmtId="0" fontId="5" fillId="0" borderId="0" xfId="0" applyFont="1"/>
    <xf numFmtId="0" fontId="42" fillId="0" borderId="0" xfId="0" applyFont="1"/>
    <xf numFmtId="44" fontId="43" fillId="2" borderId="1" xfId="1" applyNumberFormat="1" applyFont="1" applyFill="1" applyBorder="1" applyAlignment="1" applyProtection="1">
      <protection locked="0"/>
    </xf>
    <xf numFmtId="0" fontId="38" fillId="0" borderId="2" xfId="0" applyFont="1" applyBorder="1" applyProtection="1"/>
    <xf numFmtId="0" fontId="38" fillId="0" borderId="0" xfId="0" applyFont="1" applyBorder="1" applyProtection="1"/>
    <xf numFmtId="0" fontId="38" fillId="0" borderId="3" xfId="0" applyFont="1" applyBorder="1" applyProtection="1"/>
    <xf numFmtId="0" fontId="40" fillId="0" borderId="4" xfId="0" applyFont="1" applyBorder="1" applyAlignment="1">
      <alignment horizontal="right" wrapText="1"/>
    </xf>
    <xf numFmtId="0" fontId="40" fillId="0" borderId="4" xfId="0" applyFont="1" applyBorder="1" applyAlignment="1"/>
    <xf numFmtId="0" fontId="40" fillId="0" borderId="5" xfId="0" applyFont="1" applyBorder="1" applyAlignment="1"/>
    <xf numFmtId="0" fontId="40" fillId="0" borderId="6" xfId="0" applyFont="1" applyBorder="1" applyAlignment="1">
      <alignment horizontal="right" wrapText="1"/>
    </xf>
    <xf numFmtId="0" fontId="40" fillId="0" borderId="7" xfId="0" applyFont="1" applyBorder="1" applyAlignment="1">
      <alignment horizontal="right" wrapText="1"/>
    </xf>
    <xf numFmtId="0" fontId="40" fillId="0" borderId="7" xfId="0" applyFont="1" applyBorder="1" applyAlignment="1"/>
    <xf numFmtId="0" fontId="40" fillId="0" borderId="8" xfId="0" applyFont="1" applyBorder="1" applyAlignment="1"/>
    <xf numFmtId="0" fontId="40" fillId="0" borderId="9" xfId="0" applyFont="1" applyBorder="1" applyAlignment="1">
      <alignment horizontal="right" wrapText="1"/>
    </xf>
    <xf numFmtId="0" fontId="40" fillId="2" borderId="2" xfId="0" applyFont="1" applyFill="1" applyBorder="1" applyAlignment="1"/>
    <xf numFmtId="0" fontId="40" fillId="2" borderId="0" xfId="0" applyFont="1" applyFill="1" applyBorder="1" applyAlignment="1"/>
    <xf numFmtId="0" fontId="44" fillId="0" borderId="10" xfId="0" applyFont="1" applyBorder="1" applyAlignment="1" applyProtection="1">
      <alignment horizontal="left" vertical="center"/>
    </xf>
    <xf numFmtId="0" fontId="45" fillId="0" borderId="11" xfId="0" applyFont="1" applyFill="1" applyBorder="1" applyAlignment="1" applyProtection="1">
      <alignment wrapText="1"/>
    </xf>
    <xf numFmtId="0" fontId="46" fillId="0" borderId="12" xfId="0" applyFont="1" applyBorder="1" applyAlignment="1"/>
    <xf numFmtId="0" fontId="47" fillId="0" borderId="13" xfId="0" applyFont="1" applyFill="1" applyBorder="1" applyAlignment="1" applyProtection="1">
      <alignment horizontal="center" vertical="center" wrapText="1"/>
    </xf>
    <xf numFmtId="0" fontId="48" fillId="0" borderId="10" xfId="0" applyFont="1" applyBorder="1" applyAlignment="1" applyProtection="1">
      <alignment wrapText="1"/>
    </xf>
    <xf numFmtId="0" fontId="49" fillId="2" borderId="14" xfId="0" applyFont="1" applyFill="1" applyBorder="1" applyAlignment="1" applyProtection="1">
      <alignment horizontal="center" vertical="top" wrapText="1"/>
    </xf>
    <xf numFmtId="164" fontId="40" fillId="0" borderId="15" xfId="0" applyNumberFormat="1" applyFont="1" applyBorder="1" applyAlignment="1" applyProtection="1">
      <alignment horizontal="center"/>
    </xf>
    <xf numFmtId="0" fontId="3" fillId="0" borderId="0" xfId="0" applyFont="1"/>
    <xf numFmtId="0" fontId="4" fillId="0" borderId="0" xfId="0" applyFont="1"/>
    <xf numFmtId="0" fontId="3" fillId="0" borderId="0" xfId="0" applyFont="1" applyAlignment="1">
      <alignment horizontal="center" vertical="center"/>
    </xf>
    <xf numFmtId="0" fontId="3" fillId="0" borderId="0" xfId="0" applyFont="1" applyBorder="1"/>
    <xf numFmtId="0" fontId="3" fillId="0" borderId="0" xfId="0" applyFont="1" applyAlignment="1">
      <alignment wrapText="1"/>
    </xf>
    <xf numFmtId="0" fontId="3" fillId="0" borderId="0" xfId="0" applyFont="1" applyAlignment="1">
      <alignment vertical="top" wrapText="1"/>
    </xf>
    <xf numFmtId="0" fontId="11" fillId="0" borderId="0" xfId="0" applyFont="1"/>
    <xf numFmtId="0" fontId="7" fillId="0" borderId="0" xfId="0" applyFont="1"/>
    <xf numFmtId="0" fontId="10" fillId="0" borderId="0" xfId="0" applyFont="1"/>
    <xf numFmtId="0" fontId="50" fillId="0" borderId="0" xfId="0" applyFont="1"/>
    <xf numFmtId="0" fontId="3" fillId="0" borderId="0" xfId="0" applyFont="1" applyBorder="1" applyAlignment="1" applyProtection="1">
      <alignment wrapText="1"/>
      <protection locked="0"/>
    </xf>
    <xf numFmtId="0" fontId="3" fillId="0" borderId="0" xfId="0" applyFont="1" applyBorder="1" applyAlignment="1" applyProtection="1">
      <protection locked="0"/>
    </xf>
    <xf numFmtId="164" fontId="40" fillId="0" borderId="16" xfId="0" applyNumberFormat="1" applyFont="1" applyBorder="1" applyAlignment="1" applyProtection="1">
      <alignment horizontal="center"/>
    </xf>
    <xf numFmtId="0" fontId="51" fillId="0" borderId="0" xfId="0" applyFont="1"/>
    <xf numFmtId="0" fontId="0" fillId="0" borderId="0" xfId="0" applyProtection="1"/>
    <xf numFmtId="0" fontId="52" fillId="0" borderId="11" xfId="0" applyFont="1" applyBorder="1" applyProtection="1"/>
    <xf numFmtId="0" fontId="52" fillId="0" borderId="0" xfId="0" applyFont="1" applyProtection="1"/>
    <xf numFmtId="0" fontId="52" fillId="0" borderId="0" xfId="0" applyFont="1" applyBorder="1" applyProtection="1"/>
    <xf numFmtId="0" fontId="42" fillId="0" borderId="0" xfId="0" applyFont="1" applyBorder="1" applyProtection="1"/>
    <xf numFmtId="164" fontId="52" fillId="2" borderId="17" xfId="0" applyNumberFormat="1" applyFont="1" applyFill="1" applyBorder="1" applyAlignment="1" applyProtection="1">
      <alignment horizontal="center" vertical="center"/>
    </xf>
    <xf numFmtId="0" fontId="52" fillId="0" borderId="18" xfId="0" applyFont="1" applyBorder="1" applyProtection="1"/>
    <xf numFmtId="164" fontId="52" fillId="2" borderId="19" xfId="0" applyNumberFormat="1" applyFont="1" applyFill="1" applyBorder="1" applyAlignment="1" applyProtection="1">
      <alignment horizontal="center" vertical="center"/>
    </xf>
    <xf numFmtId="0" fontId="52" fillId="0" borderId="0" xfId="0" applyFont="1" applyBorder="1" applyAlignment="1" applyProtection="1"/>
    <xf numFmtId="0" fontId="42" fillId="0" borderId="0" xfId="0" applyFont="1" applyBorder="1" applyAlignment="1" applyProtection="1"/>
    <xf numFmtId="164" fontId="52" fillId="2" borderId="0" xfId="0" applyNumberFormat="1" applyFont="1" applyFill="1" applyBorder="1" applyAlignment="1" applyProtection="1">
      <alignment horizontal="center" vertical="center"/>
    </xf>
    <xf numFmtId="0" fontId="53" fillId="0" borderId="43" xfId="0" applyFont="1" applyBorder="1" applyAlignment="1" applyProtection="1"/>
    <xf numFmtId="0" fontId="54" fillId="0" borderId="44" xfId="0" applyFont="1" applyBorder="1" applyProtection="1"/>
    <xf numFmtId="0" fontId="55" fillId="0" borderId="44" xfId="0" applyFont="1" applyBorder="1" applyProtection="1"/>
    <xf numFmtId="164" fontId="55" fillId="2" borderId="45" xfId="0" applyNumberFormat="1" applyFont="1" applyFill="1" applyBorder="1" applyAlignment="1" applyProtection="1">
      <alignment horizontal="center" vertical="center"/>
    </xf>
    <xf numFmtId="0" fontId="55" fillId="0" borderId="46" xfId="0" applyFont="1" applyBorder="1" applyProtection="1"/>
    <xf numFmtId="0" fontId="55" fillId="0" borderId="47" xfId="0" applyFont="1" applyBorder="1" applyProtection="1"/>
    <xf numFmtId="164" fontId="55" fillId="2" borderId="48" xfId="0" applyNumberFormat="1" applyFont="1" applyFill="1" applyBorder="1" applyAlignment="1" applyProtection="1">
      <alignment horizontal="center" vertical="center"/>
    </xf>
    <xf numFmtId="0" fontId="52" fillId="0" borderId="10" xfId="0" applyFont="1" applyFill="1" applyBorder="1" applyProtection="1"/>
    <xf numFmtId="0" fontId="52" fillId="0" borderId="11" xfId="0" applyFont="1" applyFill="1" applyBorder="1" applyProtection="1"/>
    <xf numFmtId="0" fontId="42" fillId="0" borderId="11" xfId="0" applyFont="1" applyFill="1" applyBorder="1" applyProtection="1"/>
    <xf numFmtId="0" fontId="52" fillId="0" borderId="20" xfId="0" applyFont="1" applyFill="1" applyBorder="1" applyProtection="1"/>
    <xf numFmtId="0" fontId="52" fillId="3" borderId="2" xfId="0" applyFont="1" applyFill="1" applyBorder="1" applyProtection="1"/>
    <xf numFmtId="0" fontId="52" fillId="3" borderId="0" xfId="0" applyFont="1" applyFill="1" applyBorder="1" applyProtection="1"/>
    <xf numFmtId="164" fontId="52" fillId="0" borderId="21" xfId="0" applyNumberFormat="1" applyFont="1" applyFill="1" applyBorder="1" applyAlignment="1" applyProtection="1">
      <alignment horizontal="center" vertical="center"/>
    </xf>
    <xf numFmtId="0" fontId="52" fillId="0" borderId="3" xfId="0" applyFont="1" applyBorder="1" applyProtection="1"/>
    <xf numFmtId="0" fontId="52" fillId="0" borderId="2" xfId="0" applyFont="1" applyBorder="1" applyProtection="1"/>
    <xf numFmtId="164" fontId="52" fillId="0" borderId="0" xfId="0" applyNumberFormat="1" applyFont="1" applyFill="1" applyBorder="1" applyAlignment="1" applyProtection="1">
      <alignment horizontal="center" vertical="center"/>
    </xf>
    <xf numFmtId="0" fontId="52" fillId="4" borderId="2" xfId="0" applyFont="1" applyFill="1" applyBorder="1" applyProtection="1"/>
    <xf numFmtId="0" fontId="52" fillId="4" borderId="0" xfId="0" applyFont="1" applyFill="1" applyBorder="1" applyProtection="1"/>
    <xf numFmtId="0" fontId="52" fillId="0" borderId="2" xfId="0" applyFont="1" applyBorder="1" applyAlignment="1" applyProtection="1">
      <alignment horizontal="center"/>
    </xf>
    <xf numFmtId="0" fontId="52" fillId="0" borderId="0" xfId="0" applyFont="1" applyBorder="1" applyAlignment="1" applyProtection="1">
      <alignment horizontal="center" wrapText="1"/>
    </xf>
    <xf numFmtId="164" fontId="52" fillId="0" borderId="22" xfId="0" applyNumberFormat="1" applyFont="1" applyFill="1" applyBorder="1" applyAlignment="1" applyProtection="1">
      <alignment horizontal="center" vertical="center"/>
    </xf>
    <xf numFmtId="0" fontId="52" fillId="0" borderId="0" xfId="0" applyFont="1" applyBorder="1" applyAlignment="1" applyProtection="1">
      <alignment horizontal="right"/>
    </xf>
    <xf numFmtId="0" fontId="42" fillId="0" borderId="2" xfId="0" applyFont="1" applyBorder="1" applyProtection="1"/>
    <xf numFmtId="0" fontId="42" fillId="0" borderId="3" xfId="0" applyFont="1" applyBorder="1" applyProtection="1"/>
    <xf numFmtId="164" fontId="42" fillId="0" borderId="23" xfId="0" applyNumberFormat="1" applyFont="1" applyBorder="1" applyAlignment="1" applyProtection="1">
      <alignment horizontal="center" vertical="center"/>
    </xf>
    <xf numFmtId="0" fontId="40" fillId="0" borderId="0" xfId="0" applyFont="1" applyBorder="1" applyAlignment="1" applyProtection="1">
      <alignment horizontal="right"/>
    </xf>
    <xf numFmtId="0" fontId="46" fillId="0" borderId="0" xfId="0" applyFont="1" applyBorder="1" applyAlignment="1" applyProtection="1">
      <alignment horizontal="right"/>
    </xf>
    <xf numFmtId="0" fontId="46" fillId="0" borderId="0" xfId="0" applyFont="1" applyBorder="1" applyProtection="1"/>
    <xf numFmtId="164" fontId="46" fillId="0" borderId="0" xfId="0" applyNumberFormat="1" applyFont="1" applyBorder="1" applyAlignment="1" applyProtection="1">
      <alignment horizontal="center"/>
    </xf>
    <xf numFmtId="0" fontId="42" fillId="0" borderId="24" xfId="0" applyFont="1" applyBorder="1" applyProtection="1"/>
    <xf numFmtId="0" fontId="42" fillId="0" borderId="18" xfId="0" applyFont="1" applyBorder="1" applyProtection="1"/>
    <xf numFmtId="0" fontId="42" fillId="0" borderId="25" xfId="0" applyFont="1" applyBorder="1" applyProtection="1"/>
    <xf numFmtId="0" fontId="14" fillId="0" borderId="0" xfId="0" applyFont="1"/>
    <xf numFmtId="0" fontId="15" fillId="0" borderId="0" xfId="0" applyFont="1"/>
    <xf numFmtId="0" fontId="0" fillId="0" borderId="0" xfId="0" applyBorder="1"/>
    <xf numFmtId="0" fontId="56" fillId="0" borderId="0" xfId="0" applyFont="1" applyProtection="1"/>
    <xf numFmtId="0" fontId="51" fillId="0" borderId="2" xfId="0" applyFont="1" applyBorder="1" applyProtection="1"/>
    <xf numFmtId="0" fontId="56" fillId="0" borderId="0" xfId="0" applyFont="1" applyBorder="1" applyAlignment="1" applyProtection="1">
      <alignment horizontal="center"/>
    </xf>
    <xf numFmtId="0" fontId="38" fillId="0" borderId="24" xfId="0" applyFont="1" applyBorder="1" applyProtection="1"/>
    <xf numFmtId="0" fontId="38" fillId="0" borderId="18" xfId="0" applyFont="1" applyBorder="1" applyProtection="1"/>
    <xf numFmtId="0" fontId="38" fillId="0" borderId="25" xfId="0" applyFont="1" applyBorder="1" applyProtection="1"/>
    <xf numFmtId="0" fontId="57" fillId="0" borderId="0" xfId="0" applyFont="1" applyProtection="1"/>
    <xf numFmtId="0" fontId="58" fillId="0" borderId="0" xfId="0" applyFont="1" applyProtection="1"/>
    <xf numFmtId="0" fontId="38" fillId="2" borderId="0" xfId="0" applyFont="1" applyFill="1" applyBorder="1" applyProtection="1"/>
    <xf numFmtId="0" fontId="38" fillId="2" borderId="0" xfId="0" applyFont="1" applyFill="1" applyBorder="1" applyAlignment="1" applyProtection="1"/>
    <xf numFmtId="0" fontId="0" fillId="2" borderId="0" xfId="0" applyFill="1" applyBorder="1" applyAlignment="1"/>
    <xf numFmtId="0" fontId="51" fillId="2" borderId="0" xfId="0" applyFont="1" applyFill="1" applyBorder="1" applyProtection="1"/>
    <xf numFmtId="0" fontId="46" fillId="2" borderId="2" xfId="0" applyFont="1" applyFill="1" applyBorder="1" applyAlignment="1" applyProtection="1">
      <alignment horizontal="left" vertical="top" wrapText="1"/>
      <protection locked="0"/>
    </xf>
    <xf numFmtId="0" fontId="46" fillId="2" borderId="0" xfId="0" applyFont="1" applyFill="1" applyBorder="1" applyAlignment="1" applyProtection="1">
      <alignment horizontal="left" vertical="top" wrapText="1"/>
      <protection locked="0"/>
    </xf>
    <xf numFmtId="0" fontId="46" fillId="2" borderId="0" xfId="0" applyFont="1" applyFill="1" applyBorder="1" applyAlignment="1" applyProtection="1">
      <alignment horizontal="left" vertical="center"/>
      <protection locked="0"/>
    </xf>
    <xf numFmtId="0" fontId="52" fillId="0" borderId="26" xfId="0" applyFont="1" applyBorder="1" applyAlignment="1">
      <alignment horizontal="left" wrapText="1"/>
    </xf>
    <xf numFmtId="164" fontId="40" fillId="2" borderId="23" xfId="0" applyNumberFormat="1" applyFont="1" applyFill="1" applyBorder="1" applyAlignment="1" applyProtection="1">
      <alignment horizontal="center" vertical="center"/>
      <protection hidden="1"/>
    </xf>
    <xf numFmtId="164" fontId="0" fillId="0" borderId="0" xfId="0" applyNumberFormat="1"/>
    <xf numFmtId="0" fontId="52" fillId="0" borderId="0" xfId="0" applyNumberFormat="1" applyFont="1" applyBorder="1" applyAlignment="1" applyProtection="1">
      <alignment horizontal="center" wrapText="1"/>
      <protection locked="0"/>
    </xf>
    <xf numFmtId="0" fontId="19" fillId="0" borderId="21" xfId="0" applyFont="1" applyBorder="1" applyAlignment="1">
      <alignment horizontal="left" vertical="center" wrapText="1"/>
    </xf>
    <xf numFmtId="0" fontId="16" fillId="0" borderId="21" xfId="0" applyFont="1" applyBorder="1" applyAlignment="1">
      <alignment horizontal="left" vertical="center" wrapText="1"/>
    </xf>
    <xf numFmtId="0" fontId="59" fillId="0" borderId="21" xfId="0" applyFont="1" applyBorder="1" applyAlignment="1">
      <alignment horizontal="left" vertical="center" wrapText="1"/>
    </xf>
    <xf numFmtId="165" fontId="16" fillId="0" borderId="21" xfId="0" applyNumberFormat="1" applyFont="1" applyBorder="1" applyAlignment="1">
      <alignment horizontal="left" vertical="center" wrapText="1"/>
    </xf>
    <xf numFmtId="0" fontId="3" fillId="0" borderId="0" xfId="0" applyFont="1" applyBorder="1" applyAlignment="1"/>
    <xf numFmtId="0" fontId="3" fillId="0" borderId="21" xfId="0" applyFont="1" applyFill="1" applyBorder="1" applyAlignment="1" applyProtection="1">
      <alignment horizontal="left" vertical="center" wrapText="1"/>
    </xf>
    <xf numFmtId="165" fontId="16" fillId="0" borderId="21" xfId="0" applyNumberFormat="1" applyFont="1" applyBorder="1" applyAlignment="1">
      <alignment horizontal="left" vertical="center"/>
    </xf>
    <xf numFmtId="0" fontId="3" fillId="0" borderId="21" xfId="0" applyFont="1" applyBorder="1" applyAlignment="1">
      <alignment horizontal="left" vertical="center"/>
    </xf>
    <xf numFmtId="7" fontId="60" fillId="0" borderId="27" xfId="0" applyNumberFormat="1" applyFont="1" applyBorder="1" applyAlignment="1">
      <alignment horizontal="center" vertical="center"/>
    </xf>
    <xf numFmtId="0" fontId="52" fillId="0" borderId="2" xfId="0" applyFont="1" applyBorder="1"/>
    <xf numFmtId="0" fontId="52" fillId="0" borderId="28" xfId="0" applyFont="1" applyBorder="1"/>
    <xf numFmtId="0" fontId="42" fillId="0" borderId="4" xfId="0" applyFont="1" applyBorder="1"/>
    <xf numFmtId="0" fontId="42" fillId="0" borderId="29" xfId="0" applyFont="1" applyBorder="1"/>
    <xf numFmtId="0" fontId="51" fillId="0" borderId="30" xfId="0" applyFont="1" applyBorder="1" applyAlignment="1">
      <alignment horizontal="right"/>
    </xf>
    <xf numFmtId="0" fontId="14" fillId="0" borderId="0" xfId="0" applyFont="1" applyBorder="1"/>
    <xf numFmtId="164" fontId="51" fillId="0" borderId="31" xfId="0" applyNumberFormat="1" applyFont="1" applyBorder="1"/>
    <xf numFmtId="0" fontId="14" fillId="0" borderId="32" xfId="0" applyFont="1" applyBorder="1"/>
    <xf numFmtId="0" fontId="14" fillId="0" borderId="7" xfId="0" applyFont="1" applyBorder="1"/>
    <xf numFmtId="164" fontId="14" fillId="0" borderId="33" xfId="0" applyNumberFormat="1" applyFont="1" applyBorder="1"/>
    <xf numFmtId="0" fontId="1" fillId="0" borderId="0" xfId="0" applyFont="1"/>
    <xf numFmtId="0" fontId="61" fillId="0" borderId="0" xfId="0" applyFont="1" applyAlignment="1">
      <alignment horizontal="center" vertical="center"/>
    </xf>
    <xf numFmtId="0" fontId="62" fillId="0" borderId="0" xfId="0" applyFont="1" applyAlignment="1">
      <alignment horizontal="center" vertical="center"/>
    </xf>
    <xf numFmtId="0" fontId="63" fillId="0" borderId="0" xfId="0" applyFont="1" applyAlignment="1">
      <alignment horizontal="center" vertical="center"/>
    </xf>
    <xf numFmtId="0" fontId="64" fillId="0" borderId="0" xfId="0" applyFont="1" applyAlignment="1">
      <alignment horizontal="center" vertical="center"/>
    </xf>
    <xf numFmtId="0" fontId="21" fillId="0" borderId="0" xfId="0" applyFont="1" applyAlignment="1">
      <alignment vertical="center"/>
    </xf>
    <xf numFmtId="0" fontId="65" fillId="0" borderId="0" xfId="0" applyFont="1" applyAlignment="1">
      <alignment vertical="center"/>
    </xf>
    <xf numFmtId="0" fontId="20" fillId="0" borderId="0" xfId="0" applyFont="1" applyAlignment="1">
      <alignment horizontal="center" vertical="center"/>
    </xf>
    <xf numFmtId="0" fontId="9" fillId="0" borderId="0" xfId="0" applyFont="1" applyAlignment="1">
      <alignment horizontal="center" vertical="center"/>
    </xf>
    <xf numFmtId="0" fontId="22" fillId="0" borderId="0" xfId="0" applyFont="1" applyAlignment="1">
      <alignment horizontal="center" vertical="center"/>
    </xf>
    <xf numFmtId="0" fontId="66" fillId="0" borderId="0" xfId="0" applyFont="1" applyAlignment="1">
      <alignment vertical="center"/>
    </xf>
    <xf numFmtId="0" fontId="40" fillId="0" borderId="0" xfId="0" applyFont="1"/>
    <xf numFmtId="0" fontId="67" fillId="0" borderId="0" xfId="0" applyFont="1"/>
    <xf numFmtId="0" fontId="68" fillId="0" borderId="0" xfId="0" applyFont="1"/>
    <xf numFmtId="0" fontId="40" fillId="0" borderId="23" xfId="0" applyFont="1" applyBorder="1"/>
    <xf numFmtId="0" fontId="40" fillId="0" borderId="0" xfId="0" applyFont="1" applyBorder="1"/>
    <xf numFmtId="0" fontId="56" fillId="6" borderId="20" xfId="0" applyFont="1" applyFill="1" applyBorder="1" applyAlignment="1">
      <alignment horizontal="center" vertical="center" wrapText="1"/>
    </xf>
    <xf numFmtId="0" fontId="56" fillId="6" borderId="25" xfId="0" applyFont="1" applyFill="1" applyBorder="1" applyAlignment="1">
      <alignment horizontal="center" vertical="center" wrapText="1"/>
    </xf>
    <xf numFmtId="0" fontId="56" fillId="0" borderId="34" xfId="0" applyFont="1" applyBorder="1" applyAlignment="1">
      <alignment horizontal="center" vertical="center" wrapText="1"/>
    </xf>
    <xf numFmtId="8" fontId="51" fillId="0" borderId="25" xfId="0" applyNumberFormat="1" applyFont="1" applyBorder="1" applyAlignment="1">
      <alignment horizontal="center" vertical="center" wrapText="1"/>
    </xf>
    <xf numFmtId="0" fontId="51" fillId="0" borderId="25" xfId="0" applyFont="1" applyBorder="1" applyAlignment="1">
      <alignment horizontal="center" vertical="center" wrapText="1"/>
    </xf>
    <xf numFmtId="8" fontId="56" fillId="0" borderId="25" xfId="0" applyNumberFormat="1" applyFont="1" applyBorder="1" applyAlignment="1">
      <alignment horizontal="center" vertical="center" wrapText="1"/>
    </xf>
    <xf numFmtId="0" fontId="56" fillId="0" borderId="0" xfId="0" applyFont="1" applyAlignment="1">
      <alignment horizontal="left" vertical="center"/>
    </xf>
    <xf numFmtId="0" fontId="51" fillId="0" borderId="0" xfId="0" applyFont="1" applyAlignment="1">
      <alignment vertical="center"/>
    </xf>
    <xf numFmtId="0" fontId="70" fillId="0" borderId="0" xfId="0" applyFont="1"/>
    <xf numFmtId="0" fontId="71" fillId="0" borderId="0" xfId="0" applyFont="1" applyAlignment="1">
      <alignment horizontal="left" vertical="center"/>
    </xf>
    <xf numFmtId="0" fontId="42" fillId="0" borderId="0" xfId="0" applyFont="1" applyAlignment="1"/>
    <xf numFmtId="0" fontId="42" fillId="0" borderId="0" xfId="0" applyFont="1" applyAlignment="1">
      <alignment horizontal="left" vertical="center"/>
    </xf>
    <xf numFmtId="0" fontId="60" fillId="0" borderId="0" xfId="0" applyFont="1" applyAlignment="1">
      <alignment horizontal="center"/>
    </xf>
    <xf numFmtId="0" fontId="8" fillId="7" borderId="21" xfId="0" applyFont="1" applyFill="1" applyBorder="1" applyAlignment="1" applyProtection="1">
      <alignment horizontal="center" vertical="center" wrapText="1"/>
    </xf>
    <xf numFmtId="0" fontId="4" fillId="7" borderId="21" xfId="0" applyFont="1" applyFill="1" applyBorder="1" applyAlignment="1" applyProtection="1">
      <alignment horizontal="center" vertical="center" wrapText="1"/>
    </xf>
    <xf numFmtId="0" fontId="12" fillId="7" borderId="21" xfId="0" applyFont="1" applyFill="1" applyBorder="1" applyAlignment="1" applyProtection="1">
      <alignment horizontal="center" vertical="center" wrapText="1"/>
    </xf>
    <xf numFmtId="0" fontId="12" fillId="7" borderId="21" xfId="0" applyFont="1" applyFill="1" applyBorder="1" applyAlignment="1">
      <alignment horizontal="center" vertical="center" wrapText="1"/>
    </xf>
    <xf numFmtId="0" fontId="19" fillId="0" borderId="21" xfId="0" applyFont="1" applyBorder="1" applyAlignment="1">
      <alignment horizontal="left" vertical="top" wrapText="1"/>
    </xf>
    <xf numFmtId="165" fontId="19" fillId="0" borderId="21" xfId="0" applyNumberFormat="1" applyFont="1" applyBorder="1" applyAlignment="1">
      <alignment horizontal="left" vertical="center" wrapText="1"/>
    </xf>
    <xf numFmtId="0" fontId="19" fillId="0" borderId="21" xfId="0" applyFont="1" applyBorder="1" applyAlignment="1" applyProtection="1">
      <alignment horizontal="left" vertical="center" wrapText="1"/>
    </xf>
    <xf numFmtId="0" fontId="16" fillId="0" borderId="21" xfId="0" applyFont="1" applyBorder="1" applyAlignment="1" applyProtection="1">
      <alignment horizontal="left" vertical="center" wrapText="1"/>
    </xf>
    <xf numFmtId="0" fontId="16" fillId="0" borderId="21" xfId="0" applyFont="1" applyBorder="1" applyAlignment="1">
      <alignment vertical="center" wrapText="1"/>
    </xf>
    <xf numFmtId="165" fontId="16" fillId="0" borderId="21" xfId="0" applyNumberFormat="1" applyFont="1" applyBorder="1" applyAlignment="1" applyProtection="1">
      <alignment horizontal="left" vertical="center" wrapText="1"/>
    </xf>
    <xf numFmtId="0" fontId="3" fillId="0" borderId="35" xfId="0" applyFont="1" applyFill="1" applyBorder="1" applyAlignment="1" applyProtection="1">
      <alignment horizontal="left" vertical="center" wrapText="1"/>
    </xf>
    <xf numFmtId="0" fontId="16" fillId="0" borderId="35" xfId="0" applyFont="1" applyBorder="1" applyAlignment="1" applyProtection="1">
      <alignment horizontal="left" vertical="center" wrapText="1"/>
    </xf>
    <xf numFmtId="0" fontId="16" fillId="0" borderId="21" xfId="0" applyFont="1" applyBorder="1" applyAlignment="1" applyProtection="1">
      <alignment horizontal="left" vertical="center"/>
    </xf>
    <xf numFmtId="0" fontId="16" fillId="0" borderId="21" xfId="0" applyFont="1" applyBorder="1" applyAlignment="1">
      <alignment horizontal="left" vertical="top" wrapText="1"/>
    </xf>
    <xf numFmtId="0" fontId="16" fillId="0" borderId="21" xfId="0" applyFont="1" applyBorder="1" applyAlignment="1">
      <alignment wrapText="1"/>
    </xf>
    <xf numFmtId="0" fontId="19" fillId="0" borderId="21" xfId="0" applyFont="1" applyBorder="1" applyAlignment="1">
      <alignment vertical="center" wrapText="1"/>
    </xf>
    <xf numFmtId="0" fontId="19" fillId="0" borderId="21" xfId="0" applyFont="1" applyBorder="1" applyAlignment="1" applyProtection="1">
      <alignment horizontal="left" wrapText="1"/>
    </xf>
    <xf numFmtId="0" fontId="16" fillId="0" borderId="21" xfId="0" applyFont="1" applyBorder="1" applyAlignment="1">
      <alignment horizontal="center" vertical="center" wrapText="1"/>
    </xf>
    <xf numFmtId="0" fontId="70" fillId="0" borderId="0" xfId="0" applyFont="1" applyAlignment="1">
      <alignment horizontal="left" vertical="center"/>
    </xf>
    <xf numFmtId="0" fontId="17" fillId="0" borderId="0" xfId="0" applyFont="1" applyProtection="1"/>
    <xf numFmtId="0" fontId="26" fillId="0" borderId="0" xfId="0" applyFont="1" applyAlignment="1">
      <alignment horizontal="center"/>
    </xf>
    <xf numFmtId="0" fontId="34" fillId="0" borderId="0" xfId="4"/>
    <xf numFmtId="0" fontId="34" fillId="0" borderId="0" xfId="4" applyAlignment="1">
      <alignment horizontal="center"/>
    </xf>
    <xf numFmtId="0" fontId="72" fillId="0" borderId="0" xfId="4" applyFont="1" applyAlignment="1">
      <alignment horizontal="center"/>
    </xf>
    <xf numFmtId="0" fontId="60" fillId="0" borderId="0" xfId="4" applyFont="1"/>
    <xf numFmtId="0" fontId="37" fillId="0" borderId="0" xfId="4" applyFont="1" applyAlignment="1">
      <alignment horizontal="right"/>
    </xf>
    <xf numFmtId="0" fontId="34" fillId="2" borderId="0" xfId="4" applyFill="1" applyBorder="1"/>
    <xf numFmtId="0" fontId="73" fillId="8" borderId="21" xfId="4" applyFont="1" applyFill="1" applyBorder="1"/>
    <xf numFmtId="0" fontId="34" fillId="0" borderId="0" xfId="4" applyProtection="1"/>
    <xf numFmtId="0" fontId="34" fillId="0" borderId="0" xfId="4" applyProtection="1">
      <protection locked="0"/>
    </xf>
    <xf numFmtId="0" fontId="34" fillId="8" borderId="21" xfId="4" applyFill="1" applyBorder="1" applyProtection="1">
      <protection locked="0"/>
    </xf>
    <xf numFmtId="0" fontId="34" fillId="0" borderId="0" xfId="4" applyBorder="1" applyProtection="1">
      <protection locked="0"/>
    </xf>
    <xf numFmtId="0" fontId="37" fillId="0" borderId="21" xfId="4" applyFont="1" applyBorder="1" applyAlignment="1" applyProtection="1">
      <alignment horizontal="center"/>
      <protection locked="0"/>
    </xf>
    <xf numFmtId="0" fontId="34" fillId="0" borderId="0" xfId="4" applyBorder="1" applyAlignment="1" applyProtection="1">
      <alignment horizontal="center"/>
      <protection locked="0"/>
    </xf>
    <xf numFmtId="0" fontId="8" fillId="0" borderId="0" xfId="0" applyFont="1" applyAlignment="1">
      <alignment vertical="center"/>
    </xf>
    <xf numFmtId="0" fontId="0" fillId="0" borderId="0" xfId="0" applyAlignment="1"/>
    <xf numFmtId="0" fontId="4" fillId="0" borderId="0" xfId="0" applyFont="1" applyAlignment="1">
      <alignment vertical="center"/>
    </xf>
    <xf numFmtId="0" fontId="1" fillId="0" borderId="0" xfId="0" applyFont="1" applyAlignment="1"/>
    <xf numFmtId="0" fontId="74" fillId="0" borderId="0" xfId="0" applyFont="1" applyAlignment="1">
      <alignment horizontal="left" vertical="center"/>
    </xf>
    <xf numFmtId="0" fontId="51" fillId="0" borderId="0" xfId="0" applyFont="1" applyAlignment="1">
      <alignment horizontal="left" vertical="center"/>
    </xf>
    <xf numFmtId="0" fontId="74" fillId="0" borderId="0" xfId="0" applyFont="1" applyAlignment="1"/>
    <xf numFmtId="0" fontId="34" fillId="2" borderId="0" xfId="4" applyFill="1" applyBorder="1" applyProtection="1">
      <protection locked="0"/>
    </xf>
    <xf numFmtId="0" fontId="74" fillId="0" borderId="0" xfId="0" applyFont="1" applyBorder="1" applyAlignment="1"/>
    <xf numFmtId="0" fontId="1" fillId="2" borderId="0" xfId="0" applyFont="1" applyFill="1" applyBorder="1"/>
    <xf numFmtId="0" fontId="73" fillId="0" borderId="0" xfId="4" applyFont="1" applyAlignment="1">
      <alignment wrapText="1"/>
    </xf>
    <xf numFmtId="164" fontId="3" fillId="8" borderId="21" xfId="0" applyNumberFormat="1" applyFont="1" applyFill="1" applyBorder="1" applyAlignment="1" applyProtection="1">
      <alignment horizontal="center" vertical="center" wrapText="1"/>
      <protection locked="0"/>
    </xf>
    <xf numFmtId="164" fontId="3" fillId="8" borderId="21" xfId="0" applyNumberFormat="1" applyFont="1" applyFill="1" applyBorder="1" applyAlignment="1" applyProtection="1">
      <alignment horizontal="center" vertical="center"/>
      <protection locked="0"/>
    </xf>
    <xf numFmtId="0" fontId="5" fillId="0" borderId="0" xfId="0" applyFont="1" applyBorder="1"/>
    <xf numFmtId="0" fontId="56" fillId="6" borderId="25" xfId="0" applyFont="1" applyFill="1" applyBorder="1" applyAlignment="1">
      <alignment horizontal="center" vertical="top" wrapText="1"/>
    </xf>
    <xf numFmtId="0" fontId="0" fillId="0" borderId="0" xfId="0" applyBorder="1" applyAlignment="1">
      <alignment wrapText="1"/>
    </xf>
    <xf numFmtId="0" fontId="56" fillId="0" borderId="0" xfId="0" applyFont="1" applyAlignment="1"/>
    <xf numFmtId="0" fontId="14" fillId="0" borderId="0" xfId="0" applyFont="1" applyAlignment="1"/>
    <xf numFmtId="0" fontId="51" fillId="8" borderId="21" xfId="0" applyFont="1" applyFill="1" applyBorder="1" applyAlignment="1">
      <alignment horizontal="left" vertical="center"/>
    </xf>
    <xf numFmtId="0" fontId="51" fillId="8" borderId="37" xfId="0" applyFont="1" applyFill="1" applyBorder="1" applyAlignment="1">
      <alignment horizontal="left" vertical="center"/>
    </xf>
    <xf numFmtId="0" fontId="30" fillId="0" borderId="0" xfId="0" applyFont="1" applyAlignment="1">
      <alignment horizontal="left" vertical="center"/>
    </xf>
    <xf numFmtId="0" fontId="76" fillId="0" borderId="0" xfId="0" applyFont="1"/>
    <xf numFmtId="164" fontId="51" fillId="8" borderId="21" xfId="0" applyNumberFormat="1" applyFont="1" applyFill="1" applyBorder="1" applyAlignment="1" applyProtection="1">
      <alignment horizontal="center" wrapText="1"/>
      <protection locked="0"/>
    </xf>
    <xf numFmtId="0" fontId="46" fillId="8" borderId="19" xfId="0" applyFont="1" applyFill="1" applyBorder="1" applyAlignment="1" applyProtection="1">
      <alignment horizontal="left" vertical="center"/>
      <protection locked="0"/>
    </xf>
    <xf numFmtId="0" fontId="46" fillId="8" borderId="17" xfId="0" applyFont="1" applyFill="1" applyBorder="1" applyAlignment="1" applyProtection="1">
      <alignment horizontal="left" vertical="center"/>
      <protection locked="0"/>
    </xf>
    <xf numFmtId="0" fontId="77" fillId="0" borderId="0" xfId="4" applyFont="1" applyProtection="1"/>
    <xf numFmtId="0" fontId="34" fillId="0" borderId="0" xfId="4" applyBorder="1" applyProtection="1"/>
    <xf numFmtId="0" fontId="34" fillId="0" borderId="0" xfId="4" applyAlignment="1" applyProtection="1">
      <alignment horizontal="right"/>
    </xf>
    <xf numFmtId="0" fontId="34" fillId="0" borderId="0" xfId="4" applyFill="1" applyBorder="1" applyAlignment="1" applyProtection="1">
      <alignment horizontal="right"/>
    </xf>
    <xf numFmtId="0" fontId="34" fillId="0" borderId="0" xfId="4" applyFill="1" applyBorder="1" applyAlignment="1" applyProtection="1">
      <alignment horizontal="left"/>
    </xf>
    <xf numFmtId="0" fontId="37" fillId="0" borderId="0" xfId="4" applyFont="1" applyFill="1" applyBorder="1" applyAlignment="1" applyProtection="1">
      <alignment horizontal="left"/>
    </xf>
    <xf numFmtId="0" fontId="34" fillId="0" borderId="0" xfId="4" applyAlignment="1" applyProtection="1">
      <alignment horizontal="left"/>
    </xf>
    <xf numFmtId="0" fontId="34" fillId="0" borderId="0" xfId="4" applyAlignment="1" applyProtection="1">
      <alignment horizontal="right" wrapText="1"/>
    </xf>
    <xf numFmtId="0" fontId="5" fillId="0" borderId="38" xfId="0" applyFont="1" applyBorder="1" applyAlignment="1" applyProtection="1">
      <alignment horizontal="left" vertical="top" wrapText="1" indent="1"/>
    </xf>
    <xf numFmtId="0" fontId="16" fillId="0" borderId="35" xfId="0" applyFont="1" applyBorder="1" applyAlignment="1" applyProtection="1">
      <alignment horizontal="left" vertical="center" wrapText="1" indent="1"/>
    </xf>
    <xf numFmtId="0" fontId="31" fillId="0" borderId="0" xfId="0" applyFont="1" applyAlignment="1" applyProtection="1">
      <alignment horizontal="left" vertical="center" indent="2"/>
    </xf>
    <xf numFmtId="0" fontId="46" fillId="2" borderId="21" xfId="0" applyFont="1" applyFill="1" applyBorder="1" applyAlignment="1" applyProtection="1">
      <alignment horizontal="left" wrapText="1" indent="1"/>
    </xf>
    <xf numFmtId="0" fontId="34" fillId="0" borderId="22" xfId="4" applyBorder="1" applyAlignment="1" applyProtection="1">
      <alignment horizontal="left" wrapText="1"/>
    </xf>
    <xf numFmtId="0" fontId="34" fillId="0" borderId="38" xfId="4" applyBorder="1" applyAlignment="1" applyProtection="1">
      <alignment horizontal="left"/>
    </xf>
    <xf numFmtId="0" fontId="37" fillId="0" borderId="35" xfId="4" applyFont="1" applyBorder="1" applyProtection="1"/>
    <xf numFmtId="0" fontId="3" fillId="0" borderId="0" xfId="0" applyFont="1" applyProtection="1">
      <protection locked="0"/>
    </xf>
    <xf numFmtId="0" fontId="4" fillId="0" borderId="0" xfId="0" applyFont="1" applyAlignment="1" applyProtection="1">
      <alignment horizontal="right"/>
      <protection locked="0"/>
    </xf>
    <xf numFmtId="0" fontId="3" fillId="0" borderId="0" xfId="0" applyFont="1" applyBorder="1" applyProtection="1">
      <protection locked="0"/>
    </xf>
    <xf numFmtId="0" fontId="3" fillId="0" borderId="0" xfId="0" applyFont="1" applyAlignment="1" applyProtection="1">
      <alignment vertical="top" wrapText="1"/>
      <protection locked="0"/>
    </xf>
    <xf numFmtId="0" fontId="3" fillId="0" borderId="0" xfId="0" applyFont="1" applyAlignment="1" applyProtection="1">
      <alignment wrapText="1"/>
      <protection locked="0"/>
    </xf>
    <xf numFmtId="0" fontId="1" fillId="0" borderId="21" xfId="0" applyFont="1" applyBorder="1" applyAlignment="1">
      <alignment horizontal="center" vertical="center"/>
    </xf>
    <xf numFmtId="0" fontId="3" fillId="0" borderId="21" xfId="0" applyFont="1" applyFill="1" applyBorder="1" applyAlignment="1" applyProtection="1">
      <alignment horizontal="center" vertical="center" wrapText="1"/>
    </xf>
    <xf numFmtId="0" fontId="0" fillId="0" borderId="31" xfId="0" applyBorder="1" applyAlignment="1">
      <alignment wrapText="1"/>
    </xf>
    <xf numFmtId="0" fontId="34" fillId="8" borderId="21" xfId="4" applyFill="1" applyBorder="1" applyAlignment="1" applyProtection="1">
      <alignment horizontal="left" vertical="center"/>
      <protection locked="0"/>
    </xf>
    <xf numFmtId="0" fontId="43" fillId="8" borderId="21" xfId="0" applyFont="1" applyFill="1" applyBorder="1" applyAlignment="1" applyProtection="1">
      <alignment horizontal="left" vertical="center"/>
      <protection locked="0"/>
    </xf>
    <xf numFmtId="0" fontId="75" fillId="8" borderId="21" xfId="4" applyFont="1" applyFill="1" applyBorder="1" applyAlignment="1" applyProtection="1">
      <alignment horizontal="left" vertical="center"/>
      <protection locked="0"/>
    </xf>
    <xf numFmtId="0" fontId="0" fillId="0" borderId="30" xfId="0" applyBorder="1" applyAlignment="1">
      <alignment wrapText="1"/>
    </xf>
    <xf numFmtId="0" fontId="74" fillId="0" borderId="30" xfId="2" applyFont="1" applyBorder="1" applyAlignment="1">
      <alignment vertical="center"/>
    </xf>
    <xf numFmtId="0" fontId="74" fillId="0" borderId="31" xfId="0" applyFont="1" applyBorder="1" applyAlignment="1"/>
    <xf numFmtId="0" fontId="74" fillId="0" borderId="32" xfId="0" applyFont="1" applyBorder="1" applyAlignment="1"/>
    <xf numFmtId="0" fontId="74" fillId="0" borderId="7" xfId="0" applyFont="1" applyBorder="1" applyAlignment="1"/>
    <xf numFmtId="0" fontId="74" fillId="0" borderId="33" xfId="0" applyFont="1" applyBorder="1" applyAlignment="1"/>
    <xf numFmtId="0" fontId="40" fillId="0" borderId="4" xfId="0" applyFont="1" applyBorder="1"/>
    <xf numFmtId="0" fontId="40" fillId="0" borderId="29" xfId="0" applyFont="1" applyBorder="1"/>
    <xf numFmtId="0" fontId="51" fillId="0" borderId="28" xfId="0" applyFont="1" applyBorder="1"/>
    <xf numFmtId="0" fontId="51" fillId="0" borderId="4" xfId="0" applyFont="1" applyBorder="1"/>
    <xf numFmtId="0" fontId="51" fillId="0" borderId="32" xfId="0" applyFont="1" applyBorder="1"/>
    <xf numFmtId="0" fontId="51" fillId="0" borderId="7" xfId="0" applyFont="1" applyBorder="1"/>
    <xf numFmtId="0" fontId="69" fillId="0" borderId="7" xfId="0" applyFont="1" applyBorder="1"/>
    <xf numFmtId="0" fontId="40" fillId="0" borderId="7" xfId="0" applyFont="1" applyBorder="1"/>
    <xf numFmtId="0" fontId="40" fillId="0" borderId="33" xfId="0" applyFont="1" applyBorder="1"/>
    <xf numFmtId="0" fontId="51" fillId="0" borderId="29" xfId="0" applyFont="1" applyBorder="1"/>
    <xf numFmtId="0" fontId="80" fillId="0" borderId="0" xfId="0" applyFont="1"/>
    <xf numFmtId="164" fontId="51" fillId="8" borderId="21" xfId="0" applyNumberFormat="1" applyFont="1" applyFill="1" applyBorder="1" applyAlignment="1" applyProtection="1">
      <alignment horizontal="center" vertical="center"/>
      <protection locked="0"/>
    </xf>
    <xf numFmtId="0" fontId="3" fillId="5" borderId="0" xfId="0" applyFont="1" applyFill="1" applyBorder="1" applyAlignment="1">
      <alignment horizontal="center" wrapText="1"/>
    </xf>
    <xf numFmtId="0" fontId="3" fillId="5" borderId="0" xfId="0" applyFont="1" applyFill="1" applyBorder="1" applyAlignment="1" applyProtection="1">
      <alignment horizontal="center" wrapText="1"/>
    </xf>
    <xf numFmtId="0" fontId="4" fillId="5" borderId="0" xfId="0" applyFont="1" applyFill="1" applyBorder="1" applyAlignment="1" applyProtection="1">
      <alignment horizontal="center" vertical="center" wrapText="1"/>
    </xf>
    <xf numFmtId="164" fontId="4" fillId="5" borderId="0" xfId="0" applyNumberFormat="1"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xf>
    <xf numFmtId="0" fontId="3" fillId="5" borderId="52" xfId="0" applyFont="1" applyFill="1" applyBorder="1" applyAlignment="1" applyProtection="1">
      <alignment horizontal="left" vertical="center" wrapText="1"/>
    </xf>
    <xf numFmtId="0" fontId="4" fillId="5" borderId="52" xfId="0" applyFont="1" applyFill="1" applyBorder="1" applyAlignment="1" applyProtection="1">
      <alignment horizontal="center" vertical="center" wrapText="1"/>
    </xf>
    <xf numFmtId="164" fontId="4" fillId="5" borderId="53" xfId="0" applyNumberFormat="1" applyFont="1" applyFill="1" applyBorder="1" applyAlignment="1" applyProtection="1">
      <alignment horizontal="center" vertical="center" wrapText="1"/>
    </xf>
    <xf numFmtId="0" fontId="3" fillId="5" borderId="54" xfId="0" applyFont="1" applyFill="1" applyBorder="1" applyAlignment="1" applyProtection="1">
      <alignment horizontal="center" vertical="center" wrapText="1"/>
    </xf>
    <xf numFmtId="16" fontId="34" fillId="8" borderId="21" xfId="4" applyNumberFormat="1" applyFill="1" applyBorder="1" applyAlignment="1" applyProtection="1">
      <alignment horizontal="left" vertical="center"/>
      <protection locked="0"/>
    </xf>
    <xf numFmtId="17" fontId="34" fillId="8" borderId="21" xfId="4" applyNumberFormat="1" applyFill="1" applyBorder="1" applyAlignment="1" applyProtection="1">
      <alignment horizontal="left" vertical="center"/>
      <protection locked="0"/>
    </xf>
    <xf numFmtId="0" fontId="84" fillId="0" borderId="0" xfId="0" applyFont="1" applyAlignment="1">
      <alignment horizontal="center"/>
    </xf>
    <xf numFmtId="0" fontId="0" fillId="0" borderId="0" xfId="0" applyAlignment="1">
      <alignment horizontal="center"/>
    </xf>
    <xf numFmtId="43" fontId="0" fillId="0" borderId="0" xfId="5" applyFont="1"/>
    <xf numFmtId="43" fontId="0" fillId="0" borderId="0" xfId="5" applyFont="1" applyBorder="1"/>
    <xf numFmtId="0" fontId="88" fillId="10" borderId="58" xfId="0" applyFont="1" applyFill="1" applyBorder="1" applyAlignment="1">
      <alignment horizontal="center" vertical="center"/>
    </xf>
    <xf numFmtId="0" fontId="89" fillId="10" borderId="58" xfId="0" applyFont="1" applyFill="1" applyBorder="1" applyAlignment="1">
      <alignment horizontal="center" vertical="center"/>
    </xf>
    <xf numFmtId="0" fontId="89" fillId="10" borderId="59" xfId="0" applyFont="1" applyFill="1" applyBorder="1" applyAlignment="1">
      <alignment vertical="center"/>
    </xf>
    <xf numFmtId="0" fontId="89" fillId="10" borderId="59" xfId="0" applyFont="1" applyFill="1" applyBorder="1" applyAlignment="1">
      <alignment horizontal="center" vertical="center"/>
    </xf>
    <xf numFmtId="0" fontId="89" fillId="10" borderId="60" xfId="0" applyFont="1" applyFill="1" applyBorder="1" applyAlignment="1">
      <alignment horizontal="center" vertical="center"/>
    </xf>
    <xf numFmtId="43" fontId="89" fillId="10" borderId="59" xfId="5" applyFont="1" applyFill="1" applyBorder="1" applyAlignment="1">
      <alignment horizontal="center" vertical="center"/>
    </xf>
    <xf numFmtId="0" fontId="90" fillId="0" borderId="0" xfId="0" applyFont="1" applyAlignment="1">
      <alignment horizontal="center"/>
    </xf>
    <xf numFmtId="0" fontId="82" fillId="0" borderId="38" xfId="0" applyFont="1" applyBorder="1"/>
    <xf numFmtId="0" fontId="82" fillId="0" borderId="0" xfId="0" applyFont="1" applyAlignment="1">
      <alignment horizontal="center"/>
    </xf>
    <xf numFmtId="0" fontId="82" fillId="0" borderId="38" xfId="0" applyFont="1" applyBorder="1" applyAlignment="1">
      <alignment wrapText="1"/>
    </xf>
    <xf numFmtId="0" fontId="82" fillId="0" borderId="0" xfId="0" applyFont="1"/>
    <xf numFmtId="0" fontId="93" fillId="0" borderId="38" xfId="0" applyFont="1" applyBorder="1"/>
    <xf numFmtId="0" fontId="93" fillId="0" borderId="0" xfId="0" applyFont="1" applyAlignment="1">
      <alignment horizontal="center"/>
    </xf>
    <xf numFmtId="0" fontId="0" fillId="10" borderId="60" xfId="0" applyFill="1" applyBorder="1" applyAlignment="1">
      <alignment horizontal="center"/>
    </xf>
    <xf numFmtId="0" fontId="89" fillId="10" borderId="60" xfId="0" applyFont="1" applyFill="1" applyBorder="1" applyAlignment="1">
      <alignment horizontal="right"/>
    </xf>
    <xf numFmtId="43" fontId="89" fillId="0" borderId="0" xfId="5" applyFont="1" applyBorder="1"/>
    <xf numFmtId="43" fontId="89" fillId="0" borderId="0" xfId="5" applyFont="1" applyAlignment="1">
      <alignment horizontal="left"/>
    </xf>
    <xf numFmtId="43" fontId="94" fillId="0" borderId="0" xfId="5" applyFont="1"/>
    <xf numFmtId="0" fontId="95" fillId="0" borderId="0" xfId="0" applyFont="1"/>
    <xf numFmtId="43" fontId="92" fillId="0" borderId="0" xfId="5" applyFont="1" applyBorder="1"/>
    <xf numFmtId="43" fontId="89" fillId="10" borderId="0" xfId="5" applyFont="1" applyFill="1"/>
    <xf numFmtId="0" fontId="0" fillId="10" borderId="0" xfId="0" applyFill="1"/>
    <xf numFmtId="43" fontId="89" fillId="10" borderId="0" xfId="5" applyFont="1" applyFill="1" applyBorder="1"/>
    <xf numFmtId="43" fontId="96" fillId="0" borderId="0" xfId="5" applyFont="1"/>
    <xf numFmtId="0" fontId="90" fillId="0" borderId="0" xfId="0" applyFont="1" applyFill="1" applyAlignment="1">
      <alignment horizontal="center"/>
    </xf>
    <xf numFmtId="0" fontId="82" fillId="0" borderId="31" xfId="0" applyFont="1" applyFill="1" applyBorder="1" applyAlignment="1">
      <alignment horizontal="center"/>
    </xf>
    <xf numFmtId="0" fontId="82" fillId="0" borderId="38" xfId="0" applyFont="1" applyFill="1" applyBorder="1"/>
    <xf numFmtId="0" fontId="0" fillId="0" borderId="0" xfId="0" applyFill="1"/>
    <xf numFmtId="0" fontId="1" fillId="0" borderId="38" xfId="0" applyFont="1" applyFill="1" applyBorder="1"/>
    <xf numFmtId="15" fontId="46" fillId="8" borderId="17" xfId="0" applyNumberFormat="1" applyFont="1" applyFill="1" applyBorder="1" applyAlignment="1" applyProtection="1">
      <alignment horizontal="left" vertical="center"/>
      <protection locked="0"/>
    </xf>
    <xf numFmtId="15" fontId="46" fillId="8" borderId="19" xfId="0" applyNumberFormat="1" applyFont="1" applyFill="1" applyBorder="1" applyAlignment="1" applyProtection="1">
      <alignment horizontal="left" vertical="center"/>
      <protection locked="0"/>
    </xf>
    <xf numFmtId="1" fontId="82" fillId="0" borderId="31" xfId="0" applyNumberFormat="1" applyFont="1" applyFill="1" applyBorder="1" applyAlignment="1">
      <alignment horizontal="center"/>
    </xf>
    <xf numFmtId="1" fontId="82" fillId="0" borderId="0" xfId="0" applyNumberFormat="1" applyFont="1" applyFill="1" applyAlignment="1">
      <alignment horizontal="center"/>
    </xf>
    <xf numFmtId="1" fontId="82" fillId="0" borderId="0" xfId="0" applyNumberFormat="1" applyFont="1" applyAlignment="1">
      <alignment horizontal="center"/>
    </xf>
    <xf numFmtId="1" fontId="82" fillId="0" borderId="0" xfId="0" applyNumberFormat="1" applyFont="1"/>
    <xf numFmtId="4" fontId="82" fillId="0" borderId="0" xfId="5" applyNumberFormat="1" applyFont="1" applyFill="1" applyBorder="1"/>
    <xf numFmtId="4" fontId="82" fillId="0" borderId="38" xfId="5" applyNumberFormat="1" applyFont="1" applyFill="1" applyBorder="1"/>
    <xf numFmtId="4" fontId="82" fillId="0" borderId="31" xfId="5" applyNumberFormat="1" applyFont="1" applyFill="1" applyBorder="1"/>
    <xf numFmtId="4" fontId="82" fillId="10" borderId="31" xfId="5" applyNumberFormat="1" applyFont="1" applyFill="1" applyBorder="1"/>
    <xf numFmtId="4" fontId="91" fillId="0" borderId="31" xfId="5" applyNumberFormat="1" applyFont="1" applyFill="1" applyBorder="1"/>
    <xf numFmtId="4" fontId="1" fillId="0" borderId="31" xfId="5" applyNumberFormat="1" applyFont="1" applyFill="1" applyBorder="1"/>
    <xf numFmtId="4" fontId="92" fillId="0" borderId="31" xfId="5" applyNumberFormat="1" applyFont="1" applyFill="1" applyBorder="1"/>
    <xf numFmtId="4" fontId="82" fillId="0" borderId="31" xfId="5" applyNumberFormat="1" applyFont="1" applyBorder="1"/>
    <xf numFmtId="4" fontId="94" fillId="10" borderId="59" xfId="5" applyNumberFormat="1" applyFont="1" applyFill="1" applyBorder="1"/>
    <xf numFmtId="4" fontId="94" fillId="10" borderId="58" xfId="5" applyNumberFormat="1" applyFont="1" applyFill="1" applyBorder="1"/>
    <xf numFmtId="0" fontId="56" fillId="0" borderId="0" xfId="0" applyFont="1" applyBorder="1" applyAlignment="1" applyProtection="1">
      <alignment horizontal="center"/>
    </xf>
    <xf numFmtId="0" fontId="44" fillId="0" borderId="10" xfId="0" applyFont="1" applyBorder="1" applyAlignment="1">
      <alignment horizontal="left" vertical="center"/>
    </xf>
    <xf numFmtId="0" fontId="45" fillId="0" borderId="11" xfId="0" applyFont="1" applyBorder="1" applyAlignment="1">
      <alignment wrapText="1"/>
    </xf>
    <xf numFmtId="0" fontId="47" fillId="0" borderId="13" xfId="0" applyFont="1" applyBorder="1" applyAlignment="1">
      <alignment horizontal="center" vertical="center" wrapText="1"/>
    </xf>
    <xf numFmtId="0" fontId="49" fillId="2" borderId="14" xfId="0" applyFont="1" applyFill="1" applyBorder="1" applyAlignment="1">
      <alignment horizontal="center" vertical="top" wrapText="1"/>
    </xf>
    <xf numFmtId="0" fontId="48" fillId="0" borderId="10" xfId="0" applyFont="1" applyBorder="1" applyAlignment="1">
      <alignment wrapText="1"/>
    </xf>
    <xf numFmtId="164" fontId="40" fillId="0" borderId="15" xfId="0" applyNumberFormat="1" applyFont="1" applyBorder="1" applyAlignment="1">
      <alignment horizontal="center"/>
    </xf>
    <xf numFmtId="164" fontId="40" fillId="0" borderId="16" xfId="0" applyNumberFormat="1" applyFont="1" applyBorder="1" applyAlignment="1">
      <alignment horizontal="center"/>
    </xf>
    <xf numFmtId="0" fontId="46" fillId="11" borderId="26" xfId="0" applyFont="1" applyFill="1" applyBorder="1" applyAlignment="1" applyProtection="1">
      <alignment horizontal="left" vertical="center"/>
      <protection locked="0"/>
    </xf>
    <xf numFmtId="0" fontId="46" fillId="11" borderId="9" xfId="0" applyFont="1" applyFill="1" applyBorder="1" applyAlignment="1" applyProtection="1">
      <alignment horizontal="left" vertical="center"/>
      <protection locked="0"/>
    </xf>
    <xf numFmtId="0" fontId="46" fillId="11" borderId="36" xfId="0" applyFont="1" applyFill="1" applyBorder="1" applyAlignment="1" applyProtection="1">
      <alignment horizontal="left" vertical="center"/>
      <protection locked="0"/>
    </xf>
    <xf numFmtId="0" fontId="40" fillId="0" borderId="8" xfId="0" applyFont="1" applyBorder="1"/>
    <xf numFmtId="0" fontId="40" fillId="0" borderId="5" xfId="0" applyFont="1" applyBorder="1"/>
    <xf numFmtId="0" fontId="46" fillId="0" borderId="12" xfId="0" applyFont="1" applyBorder="1"/>
    <xf numFmtId="14" fontId="46" fillId="11" borderId="17" xfId="0" applyNumberFormat="1" applyFont="1" applyFill="1" applyBorder="1" applyAlignment="1" applyProtection="1">
      <alignment horizontal="left" vertical="center"/>
      <protection locked="0"/>
    </xf>
    <xf numFmtId="14" fontId="46" fillId="11" borderId="19" xfId="0" applyNumberFormat="1" applyFont="1" applyFill="1" applyBorder="1" applyAlignment="1" applyProtection="1">
      <alignment horizontal="left" vertical="center"/>
      <protection locked="0"/>
    </xf>
    <xf numFmtId="0" fontId="46" fillId="2" borderId="0" xfId="0" applyFont="1" applyFill="1" applyAlignment="1" applyProtection="1">
      <alignment horizontal="left" vertical="top" wrapText="1"/>
      <protection locked="0"/>
    </xf>
    <xf numFmtId="0" fontId="46" fillId="2" borderId="0" xfId="0" applyFont="1" applyFill="1" applyAlignment="1" applyProtection="1">
      <alignment horizontal="left" vertical="center"/>
      <protection locked="0"/>
    </xf>
    <xf numFmtId="0" fontId="40" fillId="2" borderId="2" xfId="0" applyFont="1" applyFill="1" applyBorder="1"/>
    <xf numFmtId="0" fontId="40" fillId="2" borderId="0" xfId="0" applyFont="1" applyFill="1"/>
    <xf numFmtId="0" fontId="51" fillId="0" borderId="2" xfId="0" applyFont="1" applyBorder="1"/>
    <xf numFmtId="0" fontId="38" fillId="0" borderId="0" xfId="0" applyFont="1"/>
    <xf numFmtId="0" fontId="38" fillId="0" borderId="3" xfId="0" applyFont="1" applyBorder="1"/>
    <xf numFmtId="0" fontId="38" fillId="0" borderId="2" xfId="0" applyFont="1" applyBorder="1"/>
    <xf numFmtId="0" fontId="56" fillId="0" borderId="0" xfId="0" applyFont="1" applyAlignment="1">
      <alignment horizontal="center"/>
    </xf>
    <xf numFmtId="0" fontId="56" fillId="0" borderId="0" xfId="0" applyFont="1" applyAlignment="1">
      <alignment horizontal="center"/>
    </xf>
    <xf numFmtId="164" fontId="51" fillId="11" borderId="21" xfId="0" applyNumberFormat="1" applyFont="1" applyFill="1" applyBorder="1" applyAlignment="1" applyProtection="1">
      <alignment horizontal="center" wrapText="1"/>
      <protection locked="0"/>
    </xf>
    <xf numFmtId="0" fontId="38" fillId="2" borderId="0" xfId="0" applyFont="1" applyFill="1"/>
    <xf numFmtId="0" fontId="0" fillId="2" borderId="0" xfId="0" applyFill="1"/>
    <xf numFmtId="0" fontId="51" fillId="2" borderId="0" xfId="0" applyFont="1" applyFill="1"/>
    <xf numFmtId="0" fontId="38" fillId="0" borderId="24" xfId="0" applyFont="1" applyBorder="1"/>
    <xf numFmtId="0" fontId="38" fillId="0" borderId="18" xfId="0" applyFont="1" applyBorder="1"/>
    <xf numFmtId="0" fontId="38" fillId="0" borderId="25" xfId="0" applyFont="1" applyBorder="1"/>
    <xf numFmtId="0" fontId="52" fillId="0" borderId="0" xfId="0" applyFont="1"/>
    <xf numFmtId="0" fontId="57" fillId="0" borderId="0" xfId="0" applyFont="1"/>
    <xf numFmtId="0" fontId="58" fillId="0" borderId="0" xfId="0" applyFont="1"/>
    <xf numFmtId="0" fontId="56" fillId="0" borderId="0" xfId="0" applyFont="1"/>
    <xf numFmtId="0" fontId="46" fillId="0" borderId="6" xfId="0" applyFont="1" applyBorder="1" applyAlignment="1" applyProtection="1">
      <alignment horizontal="left" vertical="top" wrapText="1"/>
      <protection locked="0"/>
    </xf>
    <xf numFmtId="0" fontId="46" fillId="0" borderId="7" xfId="0" applyFont="1" applyBorder="1" applyAlignment="1" applyProtection="1">
      <alignment horizontal="left" vertical="top" wrapText="1"/>
      <protection locked="0"/>
    </xf>
    <xf numFmtId="0" fontId="46" fillId="0" borderId="8" xfId="0" applyFont="1" applyBorder="1" applyAlignment="1" applyProtection="1">
      <alignment horizontal="left" vertical="top" wrapText="1"/>
      <protection locked="0"/>
    </xf>
    <xf numFmtId="0" fontId="16" fillId="0" borderId="0" xfId="0" applyFont="1"/>
    <xf numFmtId="44" fontId="46" fillId="0" borderId="7" xfId="1" applyFont="1" applyBorder="1" applyAlignment="1" applyProtection="1">
      <alignment vertical="center" wrapText="1"/>
      <protection locked="0"/>
    </xf>
    <xf numFmtId="0" fontId="16" fillId="0" borderId="0" xfId="0" applyFont="1" applyAlignment="1">
      <alignment vertical="center"/>
    </xf>
    <xf numFmtId="44" fontId="46" fillId="0" borderId="7" xfId="0" applyNumberFormat="1" applyFont="1" applyBorder="1" applyAlignment="1" applyProtection="1">
      <alignment horizontal="left" vertical="top" wrapText="1"/>
      <protection locked="0"/>
    </xf>
    <xf numFmtId="44" fontId="46" fillId="0" borderId="9" xfId="1" applyFont="1" applyBorder="1" applyAlignment="1" applyProtection="1">
      <alignment vertical="center" wrapText="1"/>
      <protection locked="0"/>
    </xf>
    <xf numFmtId="0" fontId="16" fillId="0" borderId="0" xfId="0" applyFont="1" applyAlignment="1">
      <alignment horizontal="left" vertical="center" indent="4"/>
    </xf>
    <xf numFmtId="44" fontId="49" fillId="0" borderId="7" xfId="1" applyFont="1" applyBorder="1" applyAlignment="1" applyProtection="1">
      <alignment vertical="center" wrapText="1"/>
      <protection locked="0"/>
    </xf>
    <xf numFmtId="44" fontId="43" fillId="2" borderId="1" xfId="1" applyFont="1" applyFill="1" applyBorder="1" applyProtection="1">
      <protection locked="0"/>
    </xf>
    <xf numFmtId="0" fontId="46" fillId="11" borderId="19" xfId="0" applyFont="1" applyFill="1" applyBorder="1" applyAlignment="1" applyProtection="1">
      <alignment horizontal="left" vertical="center"/>
      <protection locked="0"/>
    </xf>
    <xf numFmtId="3" fontId="82" fillId="0" borderId="38" xfId="5" applyNumberFormat="1" applyFont="1" applyFill="1" applyBorder="1"/>
    <xf numFmtId="3" fontId="82" fillId="0" borderId="31" xfId="5" applyNumberFormat="1" applyFont="1" applyFill="1" applyBorder="1"/>
    <xf numFmtId="3" fontId="82" fillId="0" borderId="0" xfId="5" applyNumberFormat="1" applyFont="1" applyFill="1" applyBorder="1"/>
    <xf numFmtId="43" fontId="89" fillId="10" borderId="60" xfId="5" applyFont="1" applyFill="1" applyBorder="1" applyAlignment="1">
      <alignment horizontal="right" vertical="center"/>
    </xf>
    <xf numFmtId="0" fontId="0" fillId="10" borderId="4" xfId="0" applyFill="1" applyBorder="1"/>
    <xf numFmtId="0" fontId="0" fillId="10" borderId="30" xfId="0" applyFill="1" applyBorder="1"/>
    <xf numFmtId="0" fontId="0" fillId="10" borderId="0" xfId="0" applyFill="1" applyBorder="1"/>
    <xf numFmtId="0" fontId="0" fillId="10" borderId="31" xfId="0" applyFill="1" applyBorder="1"/>
    <xf numFmtId="0" fontId="1" fillId="10" borderId="30" xfId="0" applyFont="1" applyFill="1" applyBorder="1"/>
    <xf numFmtId="0" fontId="1" fillId="10" borderId="32" xfId="0" applyFont="1" applyFill="1" applyBorder="1"/>
    <xf numFmtId="0" fontId="0" fillId="10" borderId="7" xfId="0" applyFill="1" applyBorder="1"/>
    <xf numFmtId="0" fontId="92" fillId="10" borderId="28" xfId="0" applyFont="1" applyFill="1" applyBorder="1"/>
    <xf numFmtId="0" fontId="56" fillId="0" borderId="0" xfId="0" applyFont="1" applyAlignment="1">
      <alignment horizontal="center"/>
    </xf>
    <xf numFmtId="0" fontId="0" fillId="0" borderId="0" xfId="0"/>
    <xf numFmtId="14" fontId="46" fillId="8" borderId="17" xfId="0" applyNumberFormat="1" applyFont="1" applyFill="1" applyBorder="1" applyAlignment="1" applyProtection="1">
      <alignment horizontal="left" vertical="center"/>
      <protection locked="0"/>
    </xf>
    <xf numFmtId="43" fontId="0" fillId="0" borderId="0" xfId="5" applyFont="1" applyFill="1"/>
    <xf numFmtId="0" fontId="1" fillId="10" borderId="0" xfId="0" applyFont="1" applyFill="1" applyBorder="1"/>
    <xf numFmtId="43" fontId="0" fillId="10" borderId="31" xfId="5" applyFont="1" applyFill="1" applyBorder="1"/>
    <xf numFmtId="43" fontId="92" fillId="10" borderId="33" xfId="0" applyNumberFormat="1" applyFont="1" applyFill="1" applyBorder="1"/>
    <xf numFmtId="43" fontId="0" fillId="0" borderId="0" xfId="0" applyNumberFormat="1"/>
    <xf numFmtId="43" fontId="92" fillId="10" borderId="29" xfId="5" applyFont="1" applyFill="1" applyBorder="1"/>
    <xf numFmtId="4" fontId="0" fillId="0" borderId="0" xfId="0" applyNumberFormat="1"/>
    <xf numFmtId="0" fontId="56" fillId="0" borderId="0" xfId="0" applyFont="1" applyAlignment="1">
      <alignment horizontal="center"/>
    </xf>
    <xf numFmtId="0" fontId="46" fillId="11" borderId="26" xfId="0" applyFont="1" applyFill="1" applyBorder="1" applyAlignment="1" applyProtection="1">
      <alignment horizontal="left" vertical="center"/>
      <protection locked="0"/>
    </xf>
    <xf numFmtId="166" fontId="46" fillId="11" borderId="17" xfId="0" applyNumberFormat="1" applyFont="1" applyFill="1" applyBorder="1" applyAlignment="1" applyProtection="1">
      <alignment horizontal="left" vertical="center"/>
      <protection locked="0"/>
    </xf>
    <xf numFmtId="0" fontId="90" fillId="4" borderId="0" xfId="0" applyFont="1" applyFill="1" applyAlignment="1">
      <alignment horizontal="center"/>
    </xf>
    <xf numFmtId="0" fontId="82" fillId="4" borderId="38" xfId="0" applyFont="1" applyFill="1" applyBorder="1"/>
    <xf numFmtId="4" fontId="82" fillId="4" borderId="31" xfId="5" applyNumberFormat="1" applyFont="1" applyFill="1" applyBorder="1"/>
    <xf numFmtId="4" fontId="91" fillId="4" borderId="31" xfId="5" applyNumberFormat="1" applyFont="1" applyFill="1" applyBorder="1"/>
    <xf numFmtId="0" fontId="0" fillId="4" borderId="0" xfId="0" applyFill="1"/>
    <xf numFmtId="0" fontId="1" fillId="4" borderId="0" xfId="0" applyFont="1" applyFill="1"/>
    <xf numFmtId="4" fontId="91" fillId="4" borderId="0" xfId="5" applyNumberFormat="1" applyFont="1" applyFill="1" applyBorder="1"/>
    <xf numFmtId="4" fontId="91" fillId="0" borderId="0" xfId="5" applyNumberFormat="1" applyFont="1" applyFill="1" applyBorder="1"/>
    <xf numFmtId="4" fontId="92" fillId="0" borderId="0" xfId="5" applyNumberFormat="1" applyFont="1" applyFill="1" applyBorder="1"/>
    <xf numFmtId="1" fontId="82" fillId="4" borderId="31" xfId="0" applyNumberFormat="1" applyFont="1" applyFill="1" applyBorder="1" applyAlignment="1">
      <alignment horizontal="center"/>
    </xf>
    <xf numFmtId="0" fontId="0" fillId="4" borderId="38" xfId="0" applyFill="1" applyBorder="1"/>
    <xf numFmtId="0" fontId="0" fillId="4" borderId="31" xfId="0" applyFill="1" applyBorder="1"/>
    <xf numFmtId="1" fontId="82" fillId="4" borderId="0" xfId="0" applyNumberFormat="1" applyFont="1" applyFill="1" applyAlignment="1">
      <alignment horizontal="center"/>
    </xf>
    <xf numFmtId="4" fontId="1" fillId="4" borderId="31" xfId="5" applyNumberFormat="1" applyFont="1" applyFill="1" applyBorder="1"/>
    <xf numFmtId="0" fontId="82" fillId="4" borderId="38" xfId="0" applyFont="1" applyFill="1" applyBorder="1" applyAlignment="1">
      <alignment wrapText="1"/>
    </xf>
    <xf numFmtId="0" fontId="85" fillId="12" borderId="0" xfId="0" applyFont="1" applyFill="1" applyAlignment="1">
      <alignment horizontal="center"/>
    </xf>
    <xf numFmtId="0" fontId="86" fillId="12" borderId="0" xfId="0" applyFont="1" applyFill="1" applyAlignment="1">
      <alignment horizontal="center"/>
    </xf>
    <xf numFmtId="0" fontId="86" fillId="12" borderId="0" xfId="0" applyFont="1" applyFill="1"/>
    <xf numFmtId="43" fontId="86" fillId="12" borderId="0" xfId="5" applyFont="1" applyFill="1"/>
    <xf numFmtId="43" fontId="86" fillId="12" borderId="0" xfId="5" applyFont="1" applyFill="1" applyBorder="1"/>
    <xf numFmtId="0" fontId="0" fillId="12" borderId="0" xfId="0" applyFill="1"/>
    <xf numFmtId="164" fontId="52" fillId="0" borderId="23" xfId="0" applyNumberFormat="1" applyFont="1" applyFill="1" applyBorder="1" applyAlignment="1" applyProtection="1">
      <alignment horizontal="center" vertical="center"/>
    </xf>
    <xf numFmtId="43" fontId="89" fillId="0" borderId="0" xfId="5" applyFont="1" applyFill="1" applyBorder="1" applyAlignment="1">
      <alignment horizontal="center" vertical="center"/>
    </xf>
    <xf numFmtId="4" fontId="38" fillId="0" borderId="0" xfId="0" applyNumberFormat="1" applyFont="1"/>
    <xf numFmtId="43" fontId="92" fillId="0" borderId="0" xfId="5" applyNumberFormat="1" applyFont="1" applyBorder="1"/>
    <xf numFmtId="0" fontId="56" fillId="0" borderId="0" xfId="0" applyFont="1" applyAlignment="1">
      <alignment horizontal="center"/>
    </xf>
    <xf numFmtId="0" fontId="0" fillId="0" borderId="0" xfId="0"/>
    <xf numFmtId="4" fontId="94" fillId="0" borderId="0" xfId="5" applyNumberFormat="1" applyFont="1" applyFill="1" applyBorder="1"/>
    <xf numFmtId="43" fontId="89" fillId="0" borderId="0" xfId="5" applyFont="1" applyFill="1" applyBorder="1"/>
    <xf numFmtId="43" fontId="0" fillId="0" borderId="0" xfId="5" applyFont="1" applyFill="1" applyBorder="1"/>
    <xf numFmtId="43" fontId="92" fillId="0" borderId="0" xfId="5" applyFont="1" applyFill="1" applyBorder="1"/>
    <xf numFmtId="43" fontId="102" fillId="0" borderId="0" xfId="5" applyFont="1" applyFill="1" applyBorder="1"/>
    <xf numFmtId="0" fontId="0" fillId="0" borderId="0" xfId="0" applyFill="1" applyBorder="1"/>
    <xf numFmtId="43" fontId="92" fillId="0" borderId="0" xfId="0" applyNumberFormat="1" applyFont="1" applyFill="1" applyBorder="1"/>
    <xf numFmtId="0" fontId="56" fillId="0" borderId="0" xfId="0" applyFont="1" applyAlignment="1">
      <alignment horizontal="center"/>
    </xf>
    <xf numFmtId="0" fontId="0" fillId="0" borderId="0" xfId="0"/>
    <xf numFmtId="43" fontId="0" fillId="10" borderId="33" xfId="5" applyFont="1" applyFill="1" applyBorder="1"/>
    <xf numFmtId="0" fontId="1" fillId="10" borderId="7" xfId="0" applyFont="1" applyFill="1" applyBorder="1"/>
    <xf numFmtId="0" fontId="52" fillId="0" borderId="0" xfId="0" applyFont="1" applyAlignment="1">
      <alignment horizontal="center"/>
    </xf>
    <xf numFmtId="14" fontId="3" fillId="8" borderId="36" xfId="0" applyNumberFormat="1" applyFont="1" applyFill="1" applyBorder="1" applyAlignment="1" applyProtection="1">
      <alignment horizontal="left" wrapText="1"/>
      <protection locked="0"/>
    </xf>
    <xf numFmtId="0" fontId="3" fillId="0" borderId="37" xfId="0" applyFont="1" applyBorder="1" applyAlignment="1">
      <alignment horizontal="left" vertical="center" wrapText="1"/>
    </xf>
    <xf numFmtId="0" fontId="0" fillId="0" borderId="9" xfId="0" applyBorder="1" applyAlignment="1">
      <alignment wrapText="1"/>
    </xf>
    <xf numFmtId="0" fontId="0" fillId="0" borderId="36" xfId="0" applyBorder="1" applyAlignment="1">
      <alignment wrapText="1"/>
    </xf>
    <xf numFmtId="0" fontId="51" fillId="0" borderId="37" xfId="0" applyFont="1" applyBorder="1" applyAlignment="1">
      <alignment wrapText="1"/>
    </xf>
    <xf numFmtId="0" fontId="3" fillId="0" borderId="28" xfId="0" applyFont="1" applyBorder="1" applyAlignment="1">
      <alignment horizontal="left" vertical="center" wrapText="1"/>
    </xf>
    <xf numFmtId="0" fontId="0" fillId="0" borderId="4" xfId="0" applyBorder="1" applyAlignment="1">
      <alignment wrapText="1"/>
    </xf>
    <xf numFmtId="0" fontId="0" fillId="0" borderId="29" xfId="0" applyBorder="1" applyAlignment="1">
      <alignment wrapText="1"/>
    </xf>
    <xf numFmtId="0" fontId="56" fillId="6" borderId="39" xfId="0" applyFont="1" applyFill="1" applyBorder="1" applyAlignment="1">
      <alignment horizontal="center" vertical="center" wrapText="1"/>
    </xf>
    <xf numFmtId="0" fontId="56" fillId="6" borderId="34" xfId="0" applyFont="1" applyFill="1" applyBorder="1" applyAlignment="1">
      <alignment horizontal="center" vertical="center" wrapText="1"/>
    </xf>
    <xf numFmtId="0" fontId="56" fillId="0" borderId="37" xfId="0" applyFont="1" applyFill="1" applyBorder="1" applyAlignment="1">
      <alignment horizontal="left" vertical="center" wrapText="1"/>
    </xf>
    <xf numFmtId="0" fontId="40" fillId="0" borderId="9" xfId="0" applyFont="1" applyBorder="1" applyAlignment="1">
      <alignment horizontal="left" wrapText="1"/>
    </xf>
    <xf numFmtId="0" fontId="40" fillId="0" borderId="36" xfId="0" applyFont="1" applyBorder="1" applyAlignment="1">
      <alignment horizontal="left" wrapText="1"/>
    </xf>
    <xf numFmtId="0" fontId="3" fillId="0" borderId="32" xfId="0" applyFont="1" applyBorder="1" applyAlignment="1">
      <alignment horizontal="left" vertical="top" wrapText="1"/>
    </xf>
    <xf numFmtId="0" fontId="14" fillId="0" borderId="7" xfId="0" applyFont="1" applyBorder="1" applyAlignment="1">
      <alignment horizontal="left" vertical="top" wrapText="1"/>
    </xf>
    <xf numFmtId="0" fontId="14" fillId="0" borderId="33" xfId="0" applyFont="1" applyBorder="1" applyAlignment="1">
      <alignment horizontal="left" vertical="top" wrapText="1"/>
    </xf>
    <xf numFmtId="0" fontId="72" fillId="0" borderId="0" xfId="4" applyFont="1" applyAlignment="1">
      <alignment horizontal="center"/>
    </xf>
    <xf numFmtId="0" fontId="34" fillId="0" borderId="0" xfId="4" applyAlignment="1">
      <alignment horizontal="center"/>
    </xf>
    <xf numFmtId="0" fontId="78" fillId="0" borderId="0" xfId="4" applyFont="1" applyAlignment="1">
      <alignment horizontal="center"/>
    </xf>
    <xf numFmtId="0" fontId="16" fillId="0" borderId="22" xfId="0" applyFont="1" applyBorder="1" applyAlignment="1" applyProtection="1">
      <alignment horizontal="left" vertical="top" wrapText="1" indent="1"/>
    </xf>
    <xf numFmtId="0" fontId="16" fillId="0" borderId="38" xfId="0" applyFont="1" applyBorder="1" applyAlignment="1" applyProtection="1">
      <alignment horizontal="left" vertical="top" wrapText="1" indent="1"/>
    </xf>
    <xf numFmtId="0" fontId="28" fillId="0" borderId="38" xfId="0" applyFont="1" applyBorder="1" applyAlignment="1" applyProtection="1">
      <alignment horizontal="left" vertical="top" wrapText="1" indent="1"/>
    </xf>
    <xf numFmtId="0" fontId="11" fillId="0" borderId="0" xfId="0" applyFont="1" applyAlignment="1">
      <alignment horizontal="center" vertical="center"/>
    </xf>
    <xf numFmtId="0" fontId="6" fillId="0" borderId="0" xfId="0" applyFont="1" applyAlignment="1">
      <alignment horizontal="center" vertical="center" wrapText="1"/>
    </xf>
    <xf numFmtId="0" fontId="9" fillId="0" borderId="0" xfId="0" applyFont="1" applyAlignment="1">
      <alignment horizontal="center" vertical="center" wrapText="1"/>
    </xf>
    <xf numFmtId="0" fontId="8" fillId="7" borderId="10" xfId="0" applyFont="1" applyFill="1" applyBorder="1" applyAlignment="1" applyProtection="1">
      <alignment horizontal="center" vertical="center" wrapText="1"/>
    </xf>
    <xf numFmtId="0" fontId="8" fillId="7" borderId="2" xfId="0" applyFont="1" applyFill="1" applyBorder="1" applyAlignment="1" applyProtection="1">
      <alignment horizontal="center" vertical="center" wrapText="1"/>
    </xf>
    <xf numFmtId="0" fontId="8" fillId="7" borderId="21" xfId="0" applyFont="1" applyFill="1" applyBorder="1" applyAlignment="1" applyProtection="1">
      <alignment horizontal="center" vertical="center" wrapText="1"/>
    </xf>
    <xf numFmtId="0" fontId="4" fillId="7" borderId="21" xfId="0" applyFont="1" applyFill="1" applyBorder="1" applyAlignment="1" applyProtection="1">
      <alignment horizontal="left" vertical="center" wrapText="1"/>
    </xf>
    <xf numFmtId="0" fontId="12" fillId="7" borderId="11" xfId="0" applyFont="1" applyFill="1" applyBorder="1" applyAlignment="1" applyProtection="1">
      <alignment horizontal="center" vertical="center" wrapText="1"/>
    </xf>
    <xf numFmtId="0" fontId="5"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164" fontId="4" fillId="7" borderId="21" xfId="0" applyNumberFormat="1" applyFont="1" applyFill="1" applyBorder="1" applyAlignment="1" applyProtection="1">
      <alignment horizontal="center" vertical="center" wrapText="1"/>
      <protection locked="0"/>
    </xf>
    <xf numFmtId="0" fontId="4" fillId="7" borderId="21" xfId="0" applyFont="1" applyFill="1" applyBorder="1" applyAlignment="1" applyProtection="1">
      <alignment horizontal="center" vertical="center" wrapText="1"/>
    </xf>
    <xf numFmtId="0" fontId="3" fillId="8" borderId="37" xfId="0" applyFont="1" applyFill="1" applyBorder="1" applyAlignment="1" applyProtection="1">
      <alignment wrapText="1"/>
      <protection locked="0"/>
    </xf>
    <xf numFmtId="0" fontId="0" fillId="0" borderId="36" xfId="0" applyBorder="1" applyAlignment="1"/>
    <xf numFmtId="0" fontId="12" fillId="7" borderId="22" xfId="0" applyFont="1" applyFill="1" applyBorder="1" applyAlignment="1" applyProtection="1">
      <alignment horizontal="center" vertical="center" wrapText="1"/>
    </xf>
    <xf numFmtId="0" fontId="5" fillId="0" borderId="35" xfId="0" applyFont="1" applyBorder="1" applyAlignment="1"/>
    <xf numFmtId="0" fontId="3" fillId="0" borderId="0" xfId="0" applyFont="1" applyAlignment="1">
      <alignment wrapText="1"/>
    </xf>
    <xf numFmtId="0" fontId="83" fillId="8" borderId="37" xfId="0" applyFont="1" applyFill="1" applyBorder="1" applyAlignment="1" applyProtection="1">
      <alignment wrapText="1"/>
      <protection locked="0"/>
    </xf>
    <xf numFmtId="0" fontId="84" fillId="0" borderId="9" xfId="0" applyFont="1" applyBorder="1" applyAlignment="1" applyProtection="1">
      <alignment wrapText="1"/>
      <protection locked="0"/>
    </xf>
    <xf numFmtId="0" fontId="0" fillId="0" borderId="31" xfId="0" applyBorder="1" applyAlignment="1">
      <alignment wrapText="1"/>
    </xf>
    <xf numFmtId="0" fontId="12" fillId="7" borderId="21" xfId="0" applyFont="1" applyFill="1" applyBorder="1" applyAlignment="1" applyProtection="1">
      <alignment horizontal="center" vertical="center" wrapText="1"/>
    </xf>
    <xf numFmtId="0" fontId="5" fillId="0" borderId="21" xfId="0" applyFont="1" applyBorder="1" applyAlignment="1"/>
    <xf numFmtId="0" fontId="87" fillId="10" borderId="55" xfId="0" applyFont="1" applyFill="1" applyBorder="1" applyAlignment="1">
      <alignment horizontal="center" vertical="center" wrapText="1"/>
    </xf>
    <xf numFmtId="0" fontId="87" fillId="10" borderId="56" xfId="0" applyFont="1" applyFill="1" applyBorder="1" applyAlignment="1">
      <alignment horizontal="center" vertical="center" wrapText="1"/>
    </xf>
    <xf numFmtId="0" fontId="87" fillId="10" borderId="57" xfId="0" applyFont="1" applyFill="1" applyBorder="1" applyAlignment="1">
      <alignment horizontal="center" vertical="center" wrapText="1"/>
    </xf>
    <xf numFmtId="0" fontId="52" fillId="2" borderId="10" xfId="0" applyFont="1" applyFill="1" applyBorder="1" applyAlignment="1">
      <alignment horizontal="left" vertical="center"/>
    </xf>
    <xf numFmtId="0" fontId="42" fillId="2" borderId="11" xfId="0" applyFont="1" applyFill="1" applyBorder="1" applyAlignment="1">
      <alignment horizontal="left" vertical="center"/>
    </xf>
    <xf numFmtId="0" fontId="42" fillId="2" borderId="20" xfId="0" applyFont="1" applyFill="1" applyBorder="1" applyAlignment="1">
      <alignment horizontal="left" vertical="center"/>
    </xf>
    <xf numFmtId="0" fontId="56" fillId="8" borderId="26" xfId="0" applyFont="1" applyFill="1" applyBorder="1" applyAlignment="1" applyProtection="1">
      <alignment horizontal="left" vertical="center" wrapText="1"/>
      <protection locked="0"/>
    </xf>
    <xf numFmtId="0" fontId="0" fillId="8" borderId="9" xfId="0" applyFill="1" applyBorder="1" applyAlignment="1">
      <alignment horizontal="left" vertical="center" wrapText="1"/>
    </xf>
    <xf numFmtId="0" fontId="0" fillId="8" borderId="36" xfId="0" applyFill="1" applyBorder="1" applyAlignment="1">
      <alignment horizontal="left" vertical="center" wrapText="1"/>
    </xf>
    <xf numFmtId="0" fontId="56" fillId="0" borderId="0" xfId="0" applyFont="1" applyBorder="1" applyAlignment="1" applyProtection="1">
      <alignment horizontal="center"/>
    </xf>
    <xf numFmtId="0" fontId="0" fillId="0" borderId="0" xfId="0" applyBorder="1" applyAlignment="1"/>
    <xf numFmtId="164" fontId="51" fillId="8" borderId="37" xfId="0" applyNumberFormat="1" applyFont="1" applyFill="1" applyBorder="1" applyAlignment="1" applyProtection="1">
      <alignment horizontal="center" wrapText="1"/>
      <protection locked="0"/>
    </xf>
    <xf numFmtId="164" fontId="51" fillId="8" borderId="36" xfId="0" applyNumberFormat="1" applyFont="1" applyFill="1" applyBorder="1" applyAlignment="1" applyProtection="1">
      <alignment horizontal="center" wrapText="1"/>
      <protection locked="0"/>
    </xf>
    <xf numFmtId="0" fontId="42" fillId="2" borderId="40" xfId="0" applyFont="1" applyFill="1" applyBorder="1" applyAlignment="1">
      <alignment wrapText="1"/>
    </xf>
    <xf numFmtId="0" fontId="0" fillId="2" borderId="41" xfId="0" applyFill="1" applyBorder="1" applyAlignment="1">
      <alignment wrapText="1"/>
    </xf>
    <xf numFmtId="0" fontId="79" fillId="0" borderId="37" xfId="0" applyFont="1" applyBorder="1" applyAlignment="1" applyProtection="1">
      <alignment horizontal="center" vertical="center"/>
    </xf>
    <xf numFmtId="0" fontId="1" fillId="0" borderId="9" xfId="0" applyFont="1" applyBorder="1" applyAlignment="1">
      <alignment horizontal="center" vertical="center"/>
    </xf>
    <xf numFmtId="0" fontId="1" fillId="0" borderId="36" xfId="0" applyFont="1" applyBorder="1" applyAlignment="1">
      <alignment horizontal="center" vertical="center"/>
    </xf>
    <xf numFmtId="0" fontId="46" fillId="0" borderId="9" xfId="0" applyFont="1" applyBorder="1" applyAlignment="1">
      <alignment horizontal="left"/>
    </xf>
    <xf numFmtId="0" fontId="46" fillId="8" borderId="42" xfId="0" applyFont="1" applyFill="1" applyBorder="1" applyAlignment="1" applyProtection="1">
      <alignment horizontal="left" vertical="top" wrapText="1"/>
      <protection locked="0"/>
    </xf>
    <xf numFmtId="0" fontId="46" fillId="8" borderId="4" xfId="0" applyFont="1" applyFill="1" applyBorder="1" applyAlignment="1" applyProtection="1">
      <alignment horizontal="left" vertical="top" wrapText="1"/>
      <protection locked="0"/>
    </xf>
    <xf numFmtId="0" fontId="46" fillId="8" borderId="24" xfId="0" applyFont="1" applyFill="1" applyBorder="1" applyAlignment="1" applyProtection="1">
      <alignment horizontal="left" vertical="top" wrapText="1"/>
      <protection locked="0"/>
    </xf>
    <xf numFmtId="0" fontId="46" fillId="8" borderId="18" xfId="0" applyFont="1" applyFill="1" applyBorder="1" applyAlignment="1" applyProtection="1">
      <alignment horizontal="left" vertical="top" wrapText="1"/>
      <protection locked="0"/>
    </xf>
    <xf numFmtId="0" fontId="52" fillId="0" borderId="2" xfId="0" applyFont="1" applyBorder="1" applyAlignment="1" applyProtection="1">
      <alignment horizontal="left"/>
    </xf>
    <xf numFmtId="0" fontId="52" fillId="0" borderId="0" xfId="0" applyFont="1" applyBorder="1" applyAlignment="1" applyProtection="1">
      <alignment horizontal="left"/>
    </xf>
    <xf numFmtId="0" fontId="46" fillId="8" borderId="5" xfId="0" applyFont="1" applyFill="1" applyBorder="1" applyAlignment="1" applyProtection="1">
      <alignment horizontal="left" vertical="top" wrapText="1"/>
      <protection locked="0"/>
    </xf>
    <xf numFmtId="0" fontId="46" fillId="8" borderId="2" xfId="0" applyFont="1" applyFill="1" applyBorder="1" applyAlignment="1" applyProtection="1">
      <alignment horizontal="left" vertical="top" wrapText="1"/>
      <protection locked="0"/>
    </xf>
    <xf numFmtId="0" fontId="46" fillId="8" borderId="0" xfId="0" applyFont="1" applyFill="1" applyBorder="1" applyAlignment="1" applyProtection="1">
      <alignment horizontal="left" vertical="top" wrapText="1"/>
      <protection locked="0"/>
    </xf>
    <xf numFmtId="0" fontId="46" fillId="8" borderId="3" xfId="0" applyFont="1" applyFill="1" applyBorder="1" applyAlignment="1" applyProtection="1">
      <alignment horizontal="left" vertical="top" wrapText="1"/>
      <protection locked="0"/>
    </xf>
    <xf numFmtId="0" fontId="46" fillId="8" borderId="6" xfId="0" applyFont="1" applyFill="1" applyBorder="1" applyAlignment="1" applyProtection="1">
      <alignment horizontal="left" vertical="top" wrapText="1"/>
      <protection locked="0"/>
    </xf>
    <xf numFmtId="0" fontId="46" fillId="8" borderId="7" xfId="0" applyFont="1" applyFill="1" applyBorder="1" applyAlignment="1" applyProtection="1">
      <alignment horizontal="left" vertical="top" wrapText="1"/>
      <protection locked="0"/>
    </xf>
    <xf numFmtId="0" fontId="46" fillId="8" borderId="8" xfId="0" applyFont="1" applyFill="1" applyBorder="1" applyAlignment="1" applyProtection="1">
      <alignment horizontal="left" vertical="top" wrapText="1"/>
      <protection locked="0"/>
    </xf>
    <xf numFmtId="0" fontId="51" fillId="8" borderId="28" xfId="0" applyFont="1" applyFill="1" applyBorder="1" applyAlignment="1" applyProtection="1">
      <alignment horizontal="left" vertical="top" wrapText="1"/>
      <protection locked="0"/>
    </xf>
    <xf numFmtId="0" fontId="51" fillId="8" borderId="4" xfId="0" applyFont="1" applyFill="1" applyBorder="1" applyAlignment="1" applyProtection="1">
      <alignment horizontal="left" vertical="top" wrapText="1"/>
      <protection locked="0"/>
    </xf>
    <xf numFmtId="0" fontId="51" fillId="8" borderId="29" xfId="0" applyFont="1" applyFill="1" applyBorder="1" applyAlignment="1" applyProtection="1">
      <alignment horizontal="left" vertical="top" wrapText="1"/>
      <protection locked="0"/>
    </xf>
    <xf numFmtId="0" fontId="51" fillId="8" borderId="30" xfId="0" applyFont="1" applyFill="1" applyBorder="1" applyAlignment="1" applyProtection="1">
      <alignment horizontal="left" vertical="top" wrapText="1"/>
      <protection locked="0"/>
    </xf>
    <xf numFmtId="0" fontId="51" fillId="8" borderId="0" xfId="0" applyFont="1" applyFill="1" applyBorder="1" applyAlignment="1" applyProtection="1">
      <alignment horizontal="left" vertical="top" wrapText="1"/>
      <protection locked="0"/>
    </xf>
    <xf numFmtId="0" fontId="51" fillId="8" borderId="31" xfId="0" applyFont="1" applyFill="1" applyBorder="1" applyAlignment="1" applyProtection="1">
      <alignment horizontal="left" vertical="top" wrapText="1"/>
      <protection locked="0"/>
    </xf>
    <xf numFmtId="0" fontId="51" fillId="8" borderId="32" xfId="0" applyFont="1" applyFill="1" applyBorder="1" applyAlignment="1" applyProtection="1">
      <alignment horizontal="left" vertical="top" wrapText="1"/>
      <protection locked="0"/>
    </xf>
    <xf numFmtId="0" fontId="51" fillId="8" borderId="7" xfId="0" applyFont="1" applyFill="1" applyBorder="1" applyAlignment="1" applyProtection="1">
      <alignment horizontal="left" vertical="top" wrapText="1"/>
      <protection locked="0"/>
    </xf>
    <xf numFmtId="0" fontId="51" fillId="8" borderId="33" xfId="0" applyFont="1" applyFill="1" applyBorder="1" applyAlignment="1" applyProtection="1">
      <alignment horizontal="left" vertical="top" wrapText="1"/>
      <protection locked="0"/>
    </xf>
    <xf numFmtId="164" fontId="51" fillId="8" borderId="37" xfId="0" applyNumberFormat="1" applyFont="1" applyFill="1" applyBorder="1" applyAlignment="1" applyProtection="1">
      <alignment horizontal="center"/>
      <protection locked="0"/>
    </xf>
    <xf numFmtId="164" fontId="51" fillId="8" borderId="36" xfId="0" applyNumberFormat="1" applyFont="1" applyFill="1" applyBorder="1" applyAlignment="1" applyProtection="1">
      <alignment horizontal="center"/>
      <protection locked="0"/>
    </xf>
    <xf numFmtId="0" fontId="56" fillId="8" borderId="26" xfId="0" applyFont="1" applyFill="1" applyBorder="1" applyAlignment="1" applyProtection="1">
      <alignment horizontal="left" vertical="center"/>
      <protection locked="0"/>
    </xf>
    <xf numFmtId="0" fontId="0" fillId="0" borderId="9" xfId="0" applyBorder="1" applyAlignment="1">
      <alignment horizontal="left" vertical="center"/>
    </xf>
    <xf numFmtId="0" fontId="0" fillId="0" borderId="36" xfId="0" applyBorder="1" applyAlignment="1">
      <alignment horizontal="left" vertical="center"/>
    </xf>
    <xf numFmtId="0" fontId="49" fillId="8" borderId="26" xfId="0" applyFont="1" applyFill="1" applyBorder="1" applyAlignment="1" applyProtection="1">
      <alignment horizontal="left" vertical="center"/>
      <protection locked="0"/>
    </xf>
    <xf numFmtId="0" fontId="92" fillId="0" borderId="9" xfId="0" applyFont="1" applyBorder="1" applyAlignment="1">
      <alignment horizontal="left" vertical="center"/>
    </xf>
    <xf numFmtId="0" fontId="92" fillId="0" borderId="36" xfId="0" applyFont="1" applyBorder="1" applyAlignment="1">
      <alignment horizontal="left" vertical="center"/>
    </xf>
    <xf numFmtId="0" fontId="46" fillId="8" borderId="26" xfId="0" applyFont="1" applyFill="1" applyBorder="1" applyAlignment="1" applyProtection="1">
      <alignment horizontal="left" vertical="center"/>
      <protection locked="0"/>
    </xf>
    <xf numFmtId="0" fontId="46" fillId="11" borderId="42" xfId="0" applyFont="1" applyFill="1" applyBorder="1" applyAlignment="1" applyProtection="1">
      <alignment horizontal="left" vertical="top" wrapText="1"/>
      <protection locked="0"/>
    </xf>
    <xf numFmtId="0" fontId="46" fillId="11" borderId="4" xfId="0" applyFont="1" applyFill="1" applyBorder="1" applyAlignment="1" applyProtection="1">
      <alignment horizontal="left" vertical="top" wrapText="1"/>
      <protection locked="0"/>
    </xf>
    <xf numFmtId="0" fontId="46" fillId="11" borderId="6" xfId="0" applyFont="1" applyFill="1" applyBorder="1" applyAlignment="1" applyProtection="1">
      <alignment horizontal="left" vertical="top" wrapText="1"/>
      <protection locked="0"/>
    </xf>
    <xf numFmtId="0" fontId="46" fillId="11" borderId="7" xfId="0" applyFont="1" applyFill="1" applyBorder="1" applyAlignment="1" applyProtection="1">
      <alignment horizontal="left" vertical="top" wrapText="1"/>
      <protection locked="0"/>
    </xf>
    <xf numFmtId="0" fontId="46" fillId="11" borderId="24" xfId="0" applyFont="1" applyFill="1" applyBorder="1" applyAlignment="1" applyProtection="1">
      <alignment horizontal="left" vertical="top" wrapText="1"/>
      <protection locked="0"/>
    </xf>
    <xf numFmtId="0" fontId="46" fillId="11" borderId="18" xfId="0" applyFont="1" applyFill="1" applyBorder="1" applyAlignment="1" applyProtection="1">
      <alignment horizontal="left" vertical="top" wrapText="1"/>
      <protection locked="0"/>
    </xf>
    <xf numFmtId="0" fontId="56" fillId="0" borderId="0" xfId="0" applyFont="1" applyAlignment="1">
      <alignment horizontal="center"/>
    </xf>
    <xf numFmtId="0" fontId="0" fillId="0" borderId="0" xfId="0"/>
    <xf numFmtId="0" fontId="79" fillId="0" borderId="37" xfId="0" applyFont="1" applyBorder="1" applyAlignment="1">
      <alignment horizontal="center" vertical="center"/>
    </xf>
    <xf numFmtId="0" fontId="52" fillId="0" borderId="2" xfId="0" applyFont="1" applyBorder="1" applyAlignment="1">
      <alignment horizontal="left"/>
    </xf>
    <xf numFmtId="0" fontId="52" fillId="0" borderId="0" xfId="0" applyFont="1" applyAlignment="1">
      <alignment horizontal="left"/>
    </xf>
    <xf numFmtId="0" fontId="46" fillId="0" borderId="4" xfId="0" applyFont="1" applyBorder="1" applyAlignment="1" applyProtection="1">
      <alignment horizontal="left" vertical="top" wrapText="1"/>
      <protection locked="0"/>
    </xf>
    <xf numFmtId="0" fontId="46" fillId="0" borderId="5" xfId="0" applyFont="1" applyBorder="1" applyAlignment="1" applyProtection="1">
      <alignment horizontal="left" vertical="top" wrapText="1"/>
      <protection locked="0"/>
    </xf>
    <xf numFmtId="0" fontId="46" fillId="0" borderId="2" xfId="0" applyFont="1" applyBorder="1" applyAlignment="1" applyProtection="1">
      <alignment horizontal="left" vertical="top" wrapText="1"/>
      <protection locked="0"/>
    </xf>
    <xf numFmtId="0" fontId="46" fillId="0" borderId="0" xfId="0" applyFont="1" applyAlignment="1" applyProtection="1">
      <alignment horizontal="left" vertical="top" wrapText="1"/>
      <protection locked="0"/>
    </xf>
    <xf numFmtId="0" fontId="46" fillId="0" borderId="3" xfId="0" applyFont="1" applyBorder="1" applyAlignment="1" applyProtection="1">
      <alignment horizontal="left" vertical="top" wrapText="1"/>
      <protection locked="0"/>
    </xf>
    <xf numFmtId="0" fontId="46" fillId="0" borderId="6" xfId="0" applyFont="1" applyBorder="1" applyAlignment="1" applyProtection="1">
      <alignment horizontal="left" vertical="top" wrapText="1"/>
      <protection locked="0"/>
    </xf>
    <xf numFmtId="0" fontId="46" fillId="0" borderId="7" xfId="0" applyFont="1" applyBorder="1" applyAlignment="1" applyProtection="1">
      <alignment horizontal="left" vertical="top" wrapText="1"/>
      <protection locked="0"/>
    </xf>
    <xf numFmtId="0" fontId="46" fillId="0" borderId="8" xfId="0" applyFont="1" applyBorder="1" applyAlignment="1" applyProtection="1">
      <alignment horizontal="left" vertical="top" wrapText="1"/>
      <protection locked="0"/>
    </xf>
    <xf numFmtId="0" fontId="46" fillId="11" borderId="37" xfId="0" applyFont="1" applyFill="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164" fontId="46" fillId="11" borderId="37" xfId="0" applyNumberFormat="1" applyFont="1" applyFill="1" applyBorder="1" applyAlignment="1" applyProtection="1">
      <alignment horizontal="left" vertical="center" wrapText="1"/>
      <protection locked="0"/>
    </xf>
    <xf numFmtId="164" fontId="46" fillId="11" borderId="37" xfId="0" applyNumberFormat="1" applyFont="1" applyFill="1" applyBorder="1" applyAlignment="1" applyProtection="1">
      <alignment horizontal="center" vertical="center" wrapText="1"/>
      <protection locked="0"/>
    </xf>
    <xf numFmtId="164" fontId="28" fillId="0" borderId="1" xfId="0" applyNumberFormat="1" applyFont="1" applyBorder="1" applyAlignment="1" applyProtection="1">
      <alignment vertical="center"/>
      <protection locked="0"/>
    </xf>
    <xf numFmtId="0" fontId="46" fillId="11" borderId="26" xfId="0" applyFont="1" applyFill="1" applyBorder="1" applyAlignment="1" applyProtection="1">
      <alignment horizontal="left" vertical="center" wrapText="1"/>
      <protection locked="0"/>
    </xf>
    <xf numFmtId="0" fontId="28" fillId="11" borderId="36" xfId="0" applyFont="1" applyFill="1" applyBorder="1" applyAlignment="1" applyProtection="1">
      <alignment horizontal="left" vertical="center" wrapText="1"/>
      <protection locked="0"/>
    </xf>
    <xf numFmtId="0" fontId="28" fillId="11" borderId="9" xfId="0" applyFont="1" applyFill="1" applyBorder="1" applyAlignment="1" applyProtection="1">
      <alignment horizontal="left" vertical="center" wrapText="1"/>
      <protection locked="0"/>
    </xf>
    <xf numFmtId="164" fontId="28" fillId="11" borderId="37" xfId="0" applyNumberFormat="1" applyFont="1" applyFill="1" applyBorder="1" applyAlignment="1" applyProtection="1">
      <alignment horizontal="center"/>
      <protection locked="0"/>
    </xf>
    <xf numFmtId="164" fontId="28" fillId="0" borderId="1" xfId="0" applyNumberFormat="1" applyFont="1" applyBorder="1" applyProtection="1">
      <protection locked="0"/>
    </xf>
    <xf numFmtId="164" fontId="51" fillId="11" borderId="37" xfId="0" applyNumberFormat="1" applyFont="1" applyFill="1" applyBorder="1" applyAlignment="1" applyProtection="1">
      <alignment horizontal="center" wrapText="1"/>
      <protection locked="0"/>
    </xf>
    <xf numFmtId="164" fontId="51" fillId="0" borderId="36" xfId="0" applyNumberFormat="1" applyFont="1" applyBorder="1" applyAlignment="1" applyProtection="1">
      <alignment horizontal="center" wrapText="1"/>
      <protection locked="0"/>
    </xf>
    <xf numFmtId="164" fontId="51" fillId="11" borderId="37" xfId="0" applyNumberFormat="1" applyFont="1" applyFill="1" applyBorder="1" applyAlignment="1" applyProtection="1">
      <alignment horizontal="center"/>
      <protection locked="0"/>
    </xf>
    <xf numFmtId="164" fontId="51" fillId="11" borderId="36" xfId="0" applyNumberFormat="1" applyFont="1" applyFill="1" applyBorder="1" applyAlignment="1" applyProtection="1">
      <alignment horizontal="center"/>
      <protection locked="0"/>
    </xf>
    <xf numFmtId="0" fontId="52" fillId="0" borderId="61" xfId="0" applyFont="1" applyBorder="1" applyProtection="1">
      <protection locked="0"/>
    </xf>
    <xf numFmtId="0" fontId="101" fillId="0" borderId="40" xfId="0" applyFont="1" applyBorder="1" applyProtection="1">
      <protection locked="0"/>
    </xf>
    <xf numFmtId="0" fontId="101" fillId="0" borderId="62" xfId="0" applyFont="1" applyBorder="1" applyProtection="1">
      <protection locked="0"/>
    </xf>
    <xf numFmtId="0" fontId="49" fillId="0" borderId="26" xfId="0" applyFont="1" applyBorder="1" applyAlignment="1" applyProtection="1">
      <alignment horizontal="left" vertical="center" wrapText="1"/>
      <protection locked="0"/>
    </xf>
    <xf numFmtId="0" fontId="46" fillId="0" borderId="9" xfId="0" applyFont="1" applyBorder="1" applyAlignment="1" applyProtection="1">
      <alignment horizontal="left" vertical="center" wrapText="1"/>
      <protection locked="0"/>
    </xf>
    <xf numFmtId="0" fontId="28" fillId="0" borderId="9" xfId="0" applyFont="1"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46" fillId="0" borderId="37" xfId="0" applyFont="1" applyBorder="1" applyAlignment="1" applyProtection="1">
      <alignment horizontal="center" vertical="center" wrapText="1"/>
      <protection locked="0"/>
    </xf>
    <xf numFmtId="0" fontId="28" fillId="0" borderId="36" xfId="0" applyFont="1" applyBorder="1" applyAlignment="1" applyProtection="1">
      <alignment horizontal="center" vertical="center" wrapText="1"/>
      <protection locked="0"/>
    </xf>
    <xf numFmtId="0" fontId="46" fillId="0" borderId="9"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164" fontId="28" fillId="0" borderId="1" xfId="0" applyNumberFormat="1" applyFont="1" applyBorder="1" applyAlignment="1" applyProtection="1">
      <alignment vertical="center" wrapText="1"/>
      <protection locked="0"/>
    </xf>
    <xf numFmtId="0" fontId="52" fillId="0" borderId="10" xfId="0" applyFont="1" applyBorder="1" applyAlignment="1">
      <alignment vertical="center" wrapText="1"/>
    </xf>
    <xf numFmtId="0" fontId="40" fillId="0" borderId="11" xfId="0" applyFont="1" applyBorder="1" applyAlignment="1">
      <alignment vertical="center" wrapText="1"/>
    </xf>
    <xf numFmtId="0" fontId="40" fillId="0" borderId="11" xfId="0" applyFont="1" applyBorder="1"/>
    <xf numFmtId="0" fontId="40" fillId="0" borderId="20" xfId="0" applyFont="1" applyBorder="1"/>
    <xf numFmtId="0" fontId="49" fillId="0" borderId="26" xfId="0" applyFont="1" applyBorder="1" applyAlignment="1">
      <alignment horizontal="left" vertical="center" wrapText="1"/>
    </xf>
    <xf numFmtId="0" fontId="46" fillId="0" borderId="9" xfId="0" applyFont="1" applyBorder="1" applyAlignment="1">
      <alignment horizontal="left" vertical="center" wrapText="1"/>
    </xf>
    <xf numFmtId="0" fontId="28" fillId="0" borderId="9" xfId="0" applyFont="1" applyBorder="1" applyAlignment="1">
      <alignment vertical="center" wrapText="1"/>
    </xf>
    <xf numFmtId="0" fontId="28" fillId="0" borderId="1" xfId="0" applyFont="1" applyBorder="1" applyAlignment="1">
      <alignment vertical="center" wrapText="1"/>
    </xf>
    <xf numFmtId="0" fontId="46" fillId="0" borderId="26" xfId="0" applyFont="1" applyBorder="1" applyAlignment="1">
      <alignment horizontal="center" vertical="center" wrapText="1"/>
    </xf>
    <xf numFmtId="0" fontId="46" fillId="0" borderId="36" xfId="0" applyFont="1" applyBorder="1" applyAlignment="1">
      <alignment horizontal="center" vertical="center" wrapText="1"/>
    </xf>
    <xf numFmtId="0" fontId="46" fillId="0" borderId="37" xfId="0" applyFont="1" applyBorder="1" applyAlignment="1">
      <alignment horizontal="center" vertical="center" wrapText="1"/>
    </xf>
    <xf numFmtId="0" fontId="46" fillId="0" borderId="9" xfId="0" applyFont="1" applyBorder="1" applyAlignment="1">
      <alignment horizontal="center" vertical="center"/>
    </xf>
    <xf numFmtId="0" fontId="46" fillId="0" borderId="21" xfId="0" applyFont="1" applyBorder="1" applyAlignment="1">
      <alignment horizontal="center" vertical="center"/>
    </xf>
    <xf numFmtId="0" fontId="46" fillId="0" borderId="17" xfId="0" applyFont="1" applyBorder="1" applyAlignment="1">
      <alignment horizontal="center" vertical="center"/>
    </xf>
    <xf numFmtId="164" fontId="46" fillId="11" borderId="28" xfId="0" applyNumberFormat="1" applyFont="1" applyFill="1" applyBorder="1" applyAlignment="1" applyProtection="1">
      <alignment horizontal="center" vertical="center" wrapText="1"/>
      <protection locked="0"/>
    </xf>
    <xf numFmtId="164" fontId="28" fillId="0" borderId="5" xfId="0" applyNumberFormat="1" applyFont="1" applyBorder="1" applyAlignment="1" applyProtection="1">
      <alignment vertical="center"/>
      <protection locked="0"/>
    </xf>
    <xf numFmtId="0" fontId="46" fillId="0" borderId="63" xfId="0" applyFont="1" applyBorder="1" applyAlignment="1" applyProtection="1">
      <alignment horizontal="left" vertical="center" wrapText="1"/>
      <protection locked="0"/>
    </xf>
    <xf numFmtId="0" fontId="28" fillId="0" borderId="64" xfId="0" applyFont="1" applyBorder="1" applyAlignment="1" applyProtection="1">
      <alignment horizontal="left" vertical="center" wrapText="1"/>
      <protection locked="0"/>
    </xf>
    <xf numFmtId="0" fontId="28" fillId="0" borderId="65" xfId="0" applyFont="1" applyBorder="1" applyAlignment="1" applyProtection="1">
      <alignment horizontal="left" vertical="center" wrapText="1"/>
      <protection locked="0"/>
    </xf>
    <xf numFmtId="164" fontId="46" fillId="0" borderId="66" xfId="0" applyNumberFormat="1" applyFont="1" applyBorder="1" applyAlignment="1" applyProtection="1">
      <alignment horizontal="center" vertical="center" wrapText="1"/>
      <protection locked="0"/>
    </xf>
    <xf numFmtId="164" fontId="28" fillId="0" borderId="57" xfId="0" applyNumberFormat="1" applyFont="1" applyBorder="1" applyAlignment="1" applyProtection="1">
      <alignment vertical="center"/>
      <protection locked="0"/>
    </xf>
    <xf numFmtId="0" fontId="46" fillId="11" borderId="26" xfId="0" applyFont="1" applyFill="1" applyBorder="1" applyAlignment="1" applyProtection="1">
      <alignment vertical="center" wrapText="1"/>
      <protection locked="0"/>
    </xf>
    <xf numFmtId="0" fontId="46" fillId="11" borderId="36" xfId="0" applyFont="1" applyFill="1" applyBorder="1" applyAlignment="1" applyProtection="1">
      <alignment vertical="center" wrapText="1"/>
      <protection locked="0"/>
    </xf>
    <xf numFmtId="164" fontId="46" fillId="11" borderId="21" xfId="0" applyNumberFormat="1" applyFont="1" applyFill="1" applyBorder="1" applyAlignment="1" applyProtection="1">
      <alignment horizontal="left" vertical="center" wrapText="1"/>
      <protection locked="0"/>
    </xf>
    <xf numFmtId="0" fontId="46" fillId="11" borderId="21" xfId="0" applyFont="1" applyFill="1" applyBorder="1" applyAlignment="1" applyProtection="1">
      <alignment vertical="center" wrapText="1"/>
      <protection locked="0"/>
    </xf>
    <xf numFmtId="0" fontId="46" fillId="11" borderId="21" xfId="0" applyFont="1" applyFill="1" applyBorder="1" applyProtection="1">
      <protection locked="0"/>
    </xf>
    <xf numFmtId="164" fontId="46" fillId="11" borderId="9" xfId="0" applyNumberFormat="1" applyFont="1" applyFill="1" applyBorder="1" applyAlignment="1" applyProtection="1">
      <alignment horizontal="center"/>
      <protection locked="0"/>
    </xf>
    <xf numFmtId="164" fontId="46" fillId="11" borderId="1" xfId="0" applyNumberFormat="1" applyFont="1" applyFill="1" applyBorder="1" applyAlignment="1" applyProtection="1">
      <alignment horizontal="center"/>
      <protection locked="0"/>
    </xf>
    <xf numFmtId="164" fontId="46" fillId="11" borderId="4" xfId="0" applyNumberFormat="1" applyFont="1" applyFill="1" applyBorder="1" applyAlignment="1" applyProtection="1">
      <alignment horizontal="center"/>
      <protection locked="0"/>
    </xf>
    <xf numFmtId="164" fontId="46" fillId="11" borderId="5" xfId="0" applyNumberFormat="1" applyFont="1" applyFill="1" applyBorder="1" applyAlignment="1" applyProtection="1">
      <alignment horizontal="center"/>
      <protection locked="0"/>
    </xf>
    <xf numFmtId="0" fontId="46" fillId="11" borderId="26" xfId="0" applyFont="1" applyFill="1" applyBorder="1" applyAlignment="1" applyProtection="1">
      <alignment vertical="center"/>
      <protection locked="0"/>
    </xf>
    <xf numFmtId="0" fontId="46" fillId="11" borderId="36" xfId="0" applyFont="1" applyFill="1" applyBorder="1" applyAlignment="1" applyProtection="1">
      <alignment vertical="center"/>
      <protection locked="0"/>
    </xf>
    <xf numFmtId="0" fontId="46" fillId="11" borderId="9" xfId="0" applyFont="1" applyFill="1" applyBorder="1" applyAlignment="1" applyProtection="1">
      <alignment vertical="center" wrapText="1"/>
      <protection locked="0"/>
    </xf>
    <xf numFmtId="0" fontId="46" fillId="11" borderId="9" xfId="0" applyFont="1" applyFill="1" applyBorder="1" applyProtection="1">
      <protection locked="0"/>
    </xf>
    <xf numFmtId="0" fontId="46" fillId="11" borderId="36" xfId="0" applyFont="1" applyFill="1" applyBorder="1" applyProtection="1">
      <protection locked="0"/>
    </xf>
    <xf numFmtId="164" fontId="46" fillId="11" borderId="37" xfId="0" applyNumberFormat="1" applyFont="1" applyFill="1" applyBorder="1" applyAlignment="1" applyProtection="1">
      <alignment horizontal="center"/>
      <protection locked="0"/>
    </xf>
    <xf numFmtId="0" fontId="46" fillId="11" borderId="26" xfId="0" applyFont="1" applyFill="1" applyBorder="1" applyProtection="1">
      <protection locked="0"/>
    </xf>
    <xf numFmtId="49" fontId="46" fillId="11" borderId="68" xfId="0" applyNumberFormat="1" applyFont="1" applyFill="1" applyBorder="1" applyAlignment="1" applyProtection="1">
      <alignment horizontal="left" vertical="top" wrapText="1"/>
      <protection locked="0"/>
    </xf>
    <xf numFmtId="49" fontId="46" fillId="11" borderId="21" xfId="0" applyNumberFormat="1" applyFont="1" applyFill="1" applyBorder="1" applyAlignment="1" applyProtection="1">
      <alignment horizontal="left" vertical="top" wrapText="1"/>
      <protection locked="0"/>
    </xf>
    <xf numFmtId="164" fontId="46" fillId="11" borderId="21" xfId="0" applyNumberFormat="1" applyFont="1" applyFill="1" applyBorder="1" applyAlignment="1" applyProtection="1">
      <alignment horizontal="center"/>
      <protection locked="0"/>
    </xf>
    <xf numFmtId="164" fontId="46" fillId="11" borderId="17" xfId="0" applyNumberFormat="1" applyFont="1" applyFill="1" applyBorder="1" applyAlignment="1" applyProtection="1">
      <alignment horizontal="center"/>
      <protection locked="0"/>
    </xf>
    <xf numFmtId="0" fontId="46" fillId="0" borderId="26" xfId="0" applyFont="1" applyBorder="1"/>
    <xf numFmtId="0" fontId="0" fillId="0" borderId="9" xfId="0" applyBorder="1"/>
    <xf numFmtId="164" fontId="46" fillId="0" borderId="58" xfId="0" applyNumberFormat="1" applyFont="1" applyBorder="1" applyAlignment="1">
      <alignment horizontal="center"/>
    </xf>
    <xf numFmtId="164" fontId="46" fillId="0" borderId="67" xfId="0" applyNumberFormat="1" applyFont="1" applyBorder="1" applyAlignment="1">
      <alignment horizontal="center"/>
    </xf>
    <xf numFmtId="0" fontId="46" fillId="0" borderId="68" xfId="0" applyFont="1" applyBorder="1" applyAlignment="1">
      <alignment horizontal="center" vertical="center" wrapText="1"/>
    </xf>
    <xf numFmtId="0" fontId="46" fillId="0" borderId="21" xfId="0" applyFont="1" applyBorder="1" applyAlignment="1">
      <alignment horizontal="center" vertical="center" wrapText="1"/>
    </xf>
    <xf numFmtId="164" fontId="46" fillId="11" borderId="22" xfId="0" applyNumberFormat="1" applyFont="1" applyFill="1" applyBorder="1" applyAlignment="1" applyProtection="1">
      <alignment horizontal="center"/>
      <protection locked="0"/>
    </xf>
    <xf numFmtId="164" fontId="46" fillId="11" borderId="12" xfId="0" applyNumberFormat="1" applyFont="1" applyFill="1" applyBorder="1" applyAlignment="1" applyProtection="1">
      <alignment horizontal="center"/>
      <protection locked="0"/>
    </xf>
    <xf numFmtId="49" fontId="46" fillId="11" borderId="21" xfId="0" applyNumberFormat="1" applyFont="1" applyFill="1" applyBorder="1" applyAlignment="1" applyProtection="1">
      <alignment horizontal="left" vertical="top"/>
      <protection locked="0"/>
    </xf>
    <xf numFmtId="164" fontId="46" fillId="11" borderId="21" xfId="0" applyNumberFormat="1" applyFont="1" applyFill="1" applyBorder="1" applyAlignment="1" applyProtection="1">
      <alignment horizontal="center" vertical="center"/>
      <protection locked="0"/>
    </xf>
    <xf numFmtId="164" fontId="46" fillId="11" borderId="17" xfId="0" applyNumberFormat="1" applyFont="1" applyFill="1" applyBorder="1" applyAlignment="1" applyProtection="1">
      <alignment horizontal="center" vertical="center"/>
      <protection locked="0"/>
    </xf>
    <xf numFmtId="164" fontId="46" fillId="11" borderId="22" xfId="0" applyNumberFormat="1" applyFont="1" applyFill="1" applyBorder="1" applyAlignment="1" applyProtection="1">
      <alignment horizontal="center" vertical="center"/>
      <protection locked="0"/>
    </xf>
    <xf numFmtId="164" fontId="46" fillId="11" borderId="12" xfId="0" applyNumberFormat="1" applyFont="1" applyFill="1" applyBorder="1" applyAlignment="1" applyProtection="1">
      <alignment horizontal="center" vertical="center"/>
      <protection locked="0"/>
    </xf>
    <xf numFmtId="49" fontId="46" fillId="11" borderId="68" xfId="0" applyNumberFormat="1" applyFont="1" applyFill="1" applyBorder="1" applyAlignment="1" applyProtection="1">
      <alignment horizontal="left" vertical="top"/>
      <protection locked="0"/>
    </xf>
    <xf numFmtId="0" fontId="46" fillId="0" borderId="63" xfId="0" applyFont="1" applyBorder="1"/>
    <xf numFmtId="0" fontId="0" fillId="0" borderId="64" xfId="0" applyBorder="1"/>
    <xf numFmtId="0" fontId="51" fillId="11" borderId="0" xfId="0" applyFont="1" applyFill="1" applyAlignment="1" applyProtection="1">
      <alignment horizontal="left" vertical="top" wrapText="1"/>
      <protection locked="0"/>
    </xf>
    <xf numFmtId="0" fontId="51" fillId="0" borderId="0" xfId="0" applyFont="1" applyAlignment="1" applyProtection="1">
      <alignment horizontal="left" vertical="top" wrapText="1"/>
      <protection locked="0"/>
    </xf>
    <xf numFmtId="0" fontId="46" fillId="11" borderId="26" xfId="0" applyFont="1" applyFill="1" applyBorder="1" applyAlignment="1" applyProtection="1">
      <alignment horizontal="left" vertical="center"/>
      <protection locked="0"/>
    </xf>
    <xf numFmtId="0" fontId="46" fillId="0" borderId="9" xfId="0" applyFont="1" applyBorder="1" applyAlignment="1" applyProtection="1">
      <alignment horizontal="left" vertical="center"/>
      <protection locked="0"/>
    </xf>
    <xf numFmtId="0" fontId="46" fillId="0" borderId="36" xfId="0" applyFont="1" applyBorder="1" applyAlignment="1" applyProtection="1">
      <alignment horizontal="left" vertical="center"/>
      <protection locked="0"/>
    </xf>
    <xf numFmtId="0" fontId="46" fillId="8" borderId="0" xfId="0" applyFont="1" applyFill="1" applyAlignment="1" applyProtection="1">
      <alignment horizontal="left" vertical="top" wrapText="1"/>
      <protection locked="0"/>
    </xf>
    <xf numFmtId="0" fontId="51" fillId="8" borderId="0" xfId="0" applyFont="1" applyFill="1" applyAlignment="1" applyProtection="1">
      <alignment horizontal="left" vertical="top" wrapText="1"/>
      <protection locked="0"/>
    </xf>
    <xf numFmtId="0" fontId="0" fillId="8" borderId="9" xfId="0" applyFill="1" applyBorder="1" applyAlignment="1">
      <alignment horizontal="left" vertical="center"/>
    </xf>
    <xf numFmtId="0" fontId="0" fillId="8" borderId="36" xfId="0" applyFill="1" applyBorder="1" applyAlignment="1">
      <alignment horizontal="left" vertical="center"/>
    </xf>
    <xf numFmtId="0" fontId="52" fillId="0" borderId="10" xfId="0" applyFont="1" applyBorder="1" applyAlignment="1" applyProtection="1"/>
    <xf numFmtId="0" fontId="42" fillId="0" borderId="11" xfId="0" applyFont="1" applyBorder="1" applyAlignment="1" applyProtection="1"/>
    <xf numFmtId="0" fontId="52" fillId="0" borderId="2" xfId="0" applyFont="1" applyBorder="1" applyAlignment="1" applyProtection="1"/>
    <xf numFmtId="0" fontId="42" fillId="0" borderId="0" xfId="0" applyFont="1" applyBorder="1" applyAlignment="1" applyProtection="1"/>
    <xf numFmtId="0" fontId="52" fillId="0" borderId="24" xfId="0" applyFont="1" applyBorder="1" applyAlignment="1" applyProtection="1"/>
    <xf numFmtId="0" fontId="42" fillId="0" borderId="18" xfId="0" applyFont="1" applyBorder="1" applyAlignment="1" applyProtection="1"/>
    <xf numFmtId="0" fontId="44" fillId="9" borderId="49" xfId="0" applyFont="1" applyFill="1" applyBorder="1" applyAlignment="1" applyProtection="1">
      <alignment horizontal="center" vertical="center"/>
    </xf>
    <xf numFmtId="0" fontId="13" fillId="0" borderId="50" xfId="0" applyFont="1" applyBorder="1" applyAlignment="1" applyProtection="1">
      <alignment horizontal="center" vertical="center"/>
    </xf>
    <xf numFmtId="0" fontId="13" fillId="0" borderId="51" xfId="0" applyFont="1" applyBorder="1" applyAlignment="1" applyProtection="1">
      <alignment horizontal="center" vertical="center"/>
    </xf>
  </cellXfs>
  <cellStyles count="6">
    <cellStyle name="Comma" xfId="5" builtinId="3"/>
    <cellStyle name="Currency" xfId="1" builtinId="4"/>
    <cellStyle name="Hyperlink" xfId="2" builtinId="8"/>
    <cellStyle name="Hyperlink 2" xfId="3" xr:uid="{00000000-0005-0000-0000-000002000000}"/>
    <cellStyle name="Normal" xfId="0" builtinId="0"/>
    <cellStyle name="Normal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1546860</xdr:colOff>
      <xdr:row>49</xdr:row>
      <xdr:rowOff>7620</xdr:rowOff>
    </xdr:from>
    <xdr:to>
      <xdr:col>5</xdr:col>
      <xdr:colOff>1249718</xdr:colOff>
      <xdr:row>51</xdr:row>
      <xdr:rowOff>83919</xdr:rowOff>
    </xdr:to>
    <xdr:sp macro="" textlink="">
      <xdr:nvSpPr>
        <xdr:cNvPr id="17409" name="Text Box 2">
          <a:extLst>
            <a:ext uri="{FF2B5EF4-FFF2-40B4-BE49-F238E27FC236}">
              <a16:creationId xmlns:a16="http://schemas.microsoft.com/office/drawing/2014/main" id="{00000000-0008-0000-0100-000001440000}"/>
            </a:ext>
          </a:extLst>
        </xdr:cNvPr>
        <xdr:cNvSpPr txBox="1">
          <a:spLocks noChangeArrowheads="1"/>
        </xdr:cNvSpPr>
      </xdr:nvSpPr>
      <xdr:spPr bwMode="auto">
        <a:xfrm>
          <a:off x="3810000" y="11841480"/>
          <a:ext cx="2895600" cy="579120"/>
        </a:xfrm>
        <a:prstGeom prst="rect">
          <a:avLst/>
        </a:prstGeom>
        <a:solidFill>
          <a:srgbClr val="FFFFFF"/>
        </a:solidFill>
        <a:ln w="19050">
          <a:solidFill>
            <a:srgbClr val="8496B0"/>
          </a:solidFill>
          <a:miter lim="800000"/>
          <a:headEnd/>
          <a:tailEnd/>
        </a:ln>
      </xdr:spPr>
      <xdr:txBody>
        <a:bodyPr vertOverflow="clip" wrap="square" lIns="91440" tIns="45720" rIns="91440" bIns="45720" anchor="t" upright="1"/>
        <a:lstStyle/>
        <a:p>
          <a:pPr algn="l" rtl="0">
            <a:lnSpc>
              <a:spcPts val="1500"/>
            </a:lnSpc>
            <a:spcAft>
              <a:spcPts val="600"/>
            </a:spcAft>
            <a:defRPr sz="1000"/>
          </a:pPr>
          <a:r>
            <a:rPr lang="en-US" sz="1400" b="1" i="0" u="sng" strike="noStrike" baseline="0">
              <a:solidFill>
                <a:srgbClr val="000000"/>
              </a:solidFill>
              <a:latin typeface="Calibri"/>
              <a:cs typeface="Calibri"/>
            </a:rPr>
            <a:t>Please note:</a:t>
          </a:r>
          <a:r>
            <a:rPr lang="en-US" sz="1400" b="0" i="0" u="none" strike="noStrike" baseline="0">
              <a:solidFill>
                <a:srgbClr val="000000"/>
              </a:solidFill>
              <a:latin typeface="Calibri"/>
              <a:cs typeface="Calibri"/>
            </a:rPr>
            <a:t> Projects funded under HSGP </a:t>
          </a:r>
          <a:r>
            <a:rPr lang="en-US" sz="1400" b="0" i="0" u="sng" strike="noStrike" baseline="0">
              <a:solidFill>
                <a:srgbClr val="000000"/>
              </a:solidFill>
              <a:latin typeface="Calibri"/>
              <a:cs typeface="Calibri"/>
            </a:rPr>
            <a:t>must</a:t>
          </a:r>
          <a:r>
            <a:rPr lang="en-US" sz="1400" b="0" i="0" u="none" strike="noStrike" baseline="0">
              <a:solidFill>
                <a:srgbClr val="000000"/>
              </a:solidFill>
              <a:latin typeface="Calibri"/>
              <a:cs typeface="Calibri"/>
            </a:rPr>
            <a:t> have a terrorism nexus.</a:t>
          </a:r>
        </a:p>
      </xdr:txBody>
    </xdr:sp>
    <xdr:clientData/>
  </xdr:twoCellAnchor>
  <xdr:twoCellAnchor>
    <xdr:from>
      <xdr:col>1</xdr:col>
      <xdr:colOff>7620</xdr:colOff>
      <xdr:row>63</xdr:row>
      <xdr:rowOff>152400</xdr:rowOff>
    </xdr:from>
    <xdr:to>
      <xdr:col>5</xdr:col>
      <xdr:colOff>325753</xdr:colOff>
      <xdr:row>66</xdr:row>
      <xdr:rowOff>137160</xdr:rowOff>
    </xdr:to>
    <xdr:sp macro="" textlink="">
      <xdr:nvSpPr>
        <xdr:cNvPr id="17411" name="Text Box 2">
          <a:extLst>
            <a:ext uri="{FF2B5EF4-FFF2-40B4-BE49-F238E27FC236}">
              <a16:creationId xmlns:a16="http://schemas.microsoft.com/office/drawing/2014/main" id="{00000000-0008-0000-0100-000003440000}"/>
            </a:ext>
          </a:extLst>
        </xdr:cNvPr>
        <xdr:cNvSpPr txBox="1">
          <a:spLocks noChangeArrowheads="1"/>
        </xdr:cNvSpPr>
      </xdr:nvSpPr>
      <xdr:spPr bwMode="auto">
        <a:xfrm>
          <a:off x="617220" y="15499080"/>
          <a:ext cx="5196840" cy="518160"/>
        </a:xfrm>
        <a:prstGeom prst="rect">
          <a:avLst/>
        </a:prstGeom>
        <a:solidFill>
          <a:srgbClr val="FFFFFF"/>
        </a:solidFill>
        <a:ln w="19050">
          <a:solidFill>
            <a:srgbClr val="8496B0"/>
          </a:solidFill>
          <a:miter lim="800000"/>
          <a:headEnd/>
          <a:tailEnd/>
        </a:ln>
      </xdr:spPr>
      <xdr:txBody>
        <a:bodyPr vertOverflow="clip" wrap="square" lIns="91440" tIns="45720" rIns="91440" bIns="45720" anchor="t" upright="1"/>
        <a:lstStyle/>
        <a:p>
          <a:pPr algn="l" rtl="0">
            <a:lnSpc>
              <a:spcPts val="1400"/>
            </a:lnSpc>
            <a:defRPr sz="1000"/>
          </a:pPr>
          <a:r>
            <a:rPr lang="en-US" sz="1200" b="1" i="0" u="sng" strike="noStrike" baseline="0">
              <a:solidFill>
                <a:srgbClr val="000000"/>
              </a:solidFill>
              <a:latin typeface="+mn-lt"/>
              <a:cs typeface="Calibri"/>
            </a:rPr>
            <a:t>Please note:</a:t>
          </a:r>
          <a:r>
            <a:rPr lang="en-US" sz="1200" b="0" i="0" u="none" strike="noStrike" baseline="0">
              <a:solidFill>
                <a:srgbClr val="000000"/>
              </a:solidFill>
              <a:latin typeface="+mn-lt"/>
              <a:cs typeface="Calibri"/>
            </a:rPr>
            <a:t> In order to ensure compliance with DHS regulations, check with your Program Manager before providing food at trainings or exercises. </a:t>
          </a:r>
          <a:endParaRPr lang="en-US" sz="1200" b="0" i="0" u="none" strike="noStrike" baseline="0">
            <a:solidFill>
              <a:srgbClr val="000000"/>
            </a:solidFill>
            <a:latin typeface="+mn-lt"/>
            <a:cs typeface="Times New Roman"/>
          </a:endParaRPr>
        </a:p>
        <a:p>
          <a:pPr algn="l" rtl="0">
            <a:defRPr sz="1000"/>
          </a:pPr>
          <a:r>
            <a:rPr lang="en-US" sz="1200" b="0" i="0" u="none" strike="noStrike" baseline="0">
              <a:solidFill>
                <a:srgbClr val="000000"/>
              </a:solidFill>
              <a:latin typeface="Times New Roman"/>
              <a:cs typeface="Times New Roman"/>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paquette1/Library/Mobile%20Documents/com~apple~CloudDocs/SCCOG%20Homeland%20Security%20Documents/2020%20HS%20Grant/2020%20Grant%20REPT%20CEO%20Approved%20Budget%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SF 3-1"/>
      <sheetName val="RESF 3-2"/>
      <sheetName val="RESF 3-3"/>
      <sheetName val="RESF 4-1"/>
      <sheetName val="RESF 4-2"/>
      <sheetName val="RESF 5-1"/>
      <sheetName val="RESF 5-2"/>
      <sheetName val="RESF 5-3"/>
      <sheetName val="RESF 6-1"/>
      <sheetName val="RESF 8-1"/>
      <sheetName val="RESF 10-1"/>
      <sheetName val="RESF 11-1"/>
      <sheetName val="RESF 13-1"/>
      <sheetName val="RESF 13-2"/>
      <sheetName val="RESF 20-1"/>
      <sheetName val="Maintenance"/>
      <sheetName val="REPT Program Overview"/>
      <sheetName val="Agent Budget "/>
      <sheetName val="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5">
          <cell r="E25">
            <v>55000</v>
          </cell>
        </row>
      </sheetData>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gsa.gov/portal/category/21287"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topLeftCell="A6" workbookViewId="0">
      <selection activeCell="A22" sqref="A22"/>
    </sheetView>
  </sheetViews>
  <sheetFormatPr baseColWidth="10" defaultColWidth="8.83203125" defaultRowHeight="13" x14ac:dyDescent="0.15"/>
  <cols>
    <col min="1" max="1" width="104" customWidth="1"/>
  </cols>
  <sheetData>
    <row r="1" spans="1:1" ht="41" customHeight="1" x14ac:dyDescent="0.15"/>
    <row r="2" spans="1:1" ht="29" x14ac:dyDescent="0.15">
      <c r="A2" s="132" t="s">
        <v>64</v>
      </c>
    </row>
    <row r="3" spans="1:1" ht="29" x14ac:dyDescent="0.15">
      <c r="A3" s="132" t="s">
        <v>62</v>
      </c>
    </row>
    <row r="4" spans="1:1" ht="29" x14ac:dyDescent="0.15">
      <c r="A4" s="132"/>
    </row>
    <row r="5" spans="1:1" ht="24" x14ac:dyDescent="0.15">
      <c r="A5" s="133"/>
    </row>
    <row r="6" spans="1:1" ht="47" x14ac:dyDescent="0.15">
      <c r="A6" s="134" t="s">
        <v>65</v>
      </c>
    </row>
    <row r="7" spans="1:1" ht="47" x14ac:dyDescent="0.15">
      <c r="A7" s="134" t="s">
        <v>66</v>
      </c>
    </row>
    <row r="8" spans="1:1" ht="16" x14ac:dyDescent="0.15">
      <c r="A8" s="135"/>
    </row>
    <row r="9" spans="1:1" ht="16" x14ac:dyDescent="0.15">
      <c r="A9" s="135"/>
    </row>
    <row r="10" spans="1:1" ht="16" x14ac:dyDescent="0.15">
      <c r="A10" s="135"/>
    </row>
    <row r="11" spans="1:1" ht="16" x14ac:dyDescent="0.15">
      <c r="A11" s="135"/>
    </row>
    <row r="12" spans="1:1" ht="21" x14ac:dyDescent="0.15">
      <c r="A12" s="137"/>
    </row>
    <row r="13" spans="1:1" ht="26" x14ac:dyDescent="0.15">
      <c r="A13" s="138"/>
    </row>
    <row r="15" spans="1:1" ht="19" x14ac:dyDescent="0.15">
      <c r="A15" s="139"/>
    </row>
    <row r="16" spans="1:1" ht="19" x14ac:dyDescent="0.15">
      <c r="A16" s="139"/>
    </row>
    <row r="17" spans="1:1" ht="19" x14ac:dyDescent="0.15">
      <c r="A17" s="139"/>
    </row>
    <row r="18" spans="1:1" ht="19" x14ac:dyDescent="0.15">
      <c r="A18" s="139"/>
    </row>
    <row r="19" spans="1:1" ht="19" x14ac:dyDescent="0.15">
      <c r="A19" s="139"/>
    </row>
    <row r="20" spans="1:1" ht="24" x14ac:dyDescent="0.15">
      <c r="A20" s="140"/>
    </row>
    <row r="21" spans="1:1" ht="26" x14ac:dyDescent="0.15">
      <c r="A21" s="138" t="s">
        <v>63</v>
      </c>
    </row>
    <row r="22" spans="1:1" ht="19" x14ac:dyDescent="0.15">
      <c r="A22" s="139"/>
    </row>
    <row r="23" spans="1:1" ht="19" x14ac:dyDescent="0.15">
      <c r="A23" s="139"/>
    </row>
    <row r="24" spans="1:1" ht="19" x14ac:dyDescent="0.15">
      <c r="A24" s="139"/>
    </row>
    <row r="25" spans="1:1" ht="19" x14ac:dyDescent="0.15">
      <c r="A25" s="139"/>
    </row>
    <row r="26" spans="1:1" ht="16" x14ac:dyDescent="0.15">
      <c r="A26" s="141"/>
    </row>
    <row r="27" spans="1:1" ht="16" x14ac:dyDescent="0.15">
      <c r="A27" s="136"/>
    </row>
  </sheetData>
  <sheetProtection sheet="1" selectLockedCell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pageSetUpPr fitToPage="1"/>
  </sheetPr>
  <dimension ref="A1:K77"/>
  <sheetViews>
    <sheetView showGridLines="0" zoomScaleNormal="100" workbookViewId="0">
      <selection activeCell="H3" sqref="H3"/>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324" t="s">
        <v>27</v>
      </c>
      <c r="B2" s="325"/>
      <c r="C2" s="325"/>
      <c r="D2" s="326" t="s">
        <v>0</v>
      </c>
      <c r="E2" s="326" t="s">
        <v>2</v>
      </c>
      <c r="F2" s="326" t="s">
        <v>1</v>
      </c>
      <c r="G2" s="326" t="s">
        <v>14</v>
      </c>
      <c r="H2" s="326" t="s">
        <v>15</v>
      </c>
      <c r="I2" s="327" t="s">
        <v>56</v>
      </c>
      <c r="K2" s="7"/>
    </row>
    <row r="3" spans="1:11" s="6" customFormat="1" ht="21" thickBot="1" x14ac:dyDescent="0.3">
      <c r="A3" s="328" t="s">
        <v>28</v>
      </c>
      <c r="B3" s="495"/>
      <c r="C3" s="496"/>
      <c r="D3" s="329">
        <f>SUM(B22)</f>
        <v>0</v>
      </c>
      <c r="E3" s="329"/>
      <c r="F3" s="329">
        <v>32448</v>
      </c>
      <c r="G3" s="329">
        <v>5500</v>
      </c>
      <c r="H3" s="330">
        <f>F3+G3</f>
        <v>37948</v>
      </c>
      <c r="I3" s="109">
        <f>37948</f>
        <v>37948</v>
      </c>
      <c r="K3" s="8"/>
    </row>
    <row r="4" spans="1:11" s="6" customFormat="1" ht="24" customHeight="1" x14ac:dyDescent="0.2">
      <c r="A4" s="331" t="s">
        <v>351</v>
      </c>
      <c r="B4" s="332"/>
      <c r="C4" s="333"/>
      <c r="D4" s="540" t="s">
        <v>21</v>
      </c>
      <c r="E4" s="498"/>
      <c r="F4" s="498"/>
      <c r="G4" s="498"/>
      <c r="H4" s="499"/>
      <c r="I4" s="334"/>
      <c r="K4" s="8"/>
    </row>
    <row r="5" spans="1:11" s="6" customFormat="1" ht="19" x14ac:dyDescent="0.25">
      <c r="A5" s="541" t="s">
        <v>13</v>
      </c>
      <c r="B5" s="542"/>
      <c r="C5" s="542"/>
      <c r="D5" s="15"/>
      <c r="E5" s="251"/>
      <c r="F5" s="251"/>
      <c r="G5" s="251"/>
      <c r="H5" s="251"/>
      <c r="I5" s="335"/>
      <c r="K5" s="8"/>
    </row>
    <row r="6" spans="1:11" s="6" customFormat="1" ht="14" customHeight="1" x14ac:dyDescent="0.2">
      <c r="A6" s="532" t="s">
        <v>269</v>
      </c>
      <c r="B6" s="543"/>
      <c r="C6" s="543"/>
      <c r="D6" s="543"/>
      <c r="E6" s="543"/>
      <c r="F6" s="543"/>
      <c r="G6" s="543"/>
      <c r="H6" s="543"/>
      <c r="I6" s="544"/>
      <c r="K6" s="8"/>
    </row>
    <row r="7" spans="1:11" s="6" customFormat="1" ht="14" customHeight="1" x14ac:dyDescent="0.2">
      <c r="A7" s="545"/>
      <c r="B7" s="546"/>
      <c r="C7" s="546"/>
      <c r="D7" s="546"/>
      <c r="E7" s="546"/>
      <c r="F7" s="546"/>
      <c r="G7" s="546"/>
      <c r="H7" s="546"/>
      <c r="I7" s="547"/>
      <c r="K7" s="8"/>
    </row>
    <row r="8" spans="1:11" s="6" customFormat="1" ht="14" customHeight="1" x14ac:dyDescent="0.2">
      <c r="A8" s="545"/>
      <c r="B8" s="546"/>
      <c r="C8" s="546"/>
      <c r="D8" s="546"/>
      <c r="E8" s="546"/>
      <c r="F8" s="546"/>
      <c r="G8" s="546"/>
      <c r="H8" s="546"/>
      <c r="I8" s="547"/>
      <c r="K8" s="8"/>
    </row>
    <row r="9" spans="1:11" s="6" customFormat="1" ht="42" customHeight="1" x14ac:dyDescent="0.2">
      <c r="A9" s="545"/>
      <c r="B9" s="546"/>
      <c r="C9" s="546"/>
      <c r="D9" s="546"/>
      <c r="E9" s="546"/>
      <c r="F9" s="546"/>
      <c r="G9" s="546"/>
      <c r="H9" s="546"/>
      <c r="I9" s="547"/>
      <c r="K9" s="8"/>
    </row>
    <row r="10" spans="1:11" s="6" customFormat="1" ht="118.5" customHeight="1" x14ac:dyDescent="0.2">
      <c r="A10" s="548"/>
      <c r="B10" s="549"/>
      <c r="C10" s="549"/>
      <c r="D10" s="549"/>
      <c r="E10" s="549"/>
      <c r="F10" s="549"/>
      <c r="G10" s="549"/>
      <c r="H10" s="549"/>
      <c r="I10" s="550"/>
      <c r="K10" s="8"/>
    </row>
    <row r="11" spans="1:11" s="6" customFormat="1" ht="17.25" customHeight="1" x14ac:dyDescent="0.2">
      <c r="A11" s="18"/>
      <c r="B11" s="19"/>
      <c r="C11" s="19"/>
      <c r="D11" s="258"/>
      <c r="E11" s="258"/>
      <c r="F11" s="258"/>
      <c r="G11" s="258"/>
      <c r="H11" s="258"/>
      <c r="I11" s="334"/>
      <c r="K11" s="8"/>
    </row>
    <row r="12" spans="1:11" s="6" customFormat="1" ht="20" x14ac:dyDescent="0.25">
      <c r="A12" s="108" t="s">
        <v>16</v>
      </c>
      <c r="B12" s="500" t="s">
        <v>20</v>
      </c>
      <c r="C12" s="500"/>
      <c r="D12" s="500"/>
      <c r="E12" s="500"/>
      <c r="F12" s="500"/>
      <c r="G12" s="500"/>
      <c r="H12" s="22"/>
      <c r="I12" s="11"/>
      <c r="K12" s="8"/>
    </row>
    <row r="13" spans="1:11" s="6" customFormat="1" ht="15" customHeight="1" x14ac:dyDescent="0.2">
      <c r="A13" s="532" t="s">
        <v>270</v>
      </c>
      <c r="B13" s="533"/>
      <c r="C13" s="533"/>
      <c r="D13" s="533"/>
      <c r="E13" s="533"/>
      <c r="F13" s="533"/>
      <c r="G13" s="533"/>
      <c r="H13" s="533"/>
      <c r="I13" s="336" t="s">
        <v>17</v>
      </c>
      <c r="K13" s="8"/>
    </row>
    <row r="14" spans="1:11" s="6" customFormat="1" ht="30" customHeight="1" x14ac:dyDescent="0.2">
      <c r="A14" s="534"/>
      <c r="B14" s="535"/>
      <c r="C14" s="535"/>
      <c r="D14" s="535"/>
      <c r="E14" s="535"/>
      <c r="F14" s="535"/>
      <c r="G14" s="535"/>
      <c r="H14" s="535"/>
      <c r="I14" s="337" t="s">
        <v>331</v>
      </c>
      <c r="K14" s="8"/>
    </row>
    <row r="15" spans="1:11" s="6" customFormat="1" ht="15" customHeight="1" x14ac:dyDescent="0.2">
      <c r="A15" s="532" t="s">
        <v>271</v>
      </c>
      <c r="B15" s="533"/>
      <c r="C15" s="533"/>
      <c r="D15" s="533"/>
      <c r="E15" s="533"/>
      <c r="F15" s="533"/>
      <c r="G15" s="533"/>
      <c r="H15" s="533"/>
      <c r="I15" s="336" t="s">
        <v>17</v>
      </c>
      <c r="K15" s="8"/>
    </row>
    <row r="16" spans="1:11" s="6" customFormat="1" ht="36.75" customHeight="1" thickBot="1" x14ac:dyDescent="0.25">
      <c r="A16" s="536"/>
      <c r="B16" s="537"/>
      <c r="C16" s="537"/>
      <c r="D16" s="537"/>
      <c r="E16" s="537"/>
      <c r="F16" s="537"/>
      <c r="G16" s="537"/>
      <c r="H16" s="537"/>
      <c r="I16" s="338">
        <v>44682</v>
      </c>
      <c r="K16" s="8"/>
    </row>
    <row r="17" spans="1:11" s="6" customFormat="1" ht="12.75" customHeight="1" x14ac:dyDescent="0.2">
      <c r="A17" s="105"/>
      <c r="B17" s="339"/>
      <c r="C17" s="339"/>
      <c r="D17" s="339"/>
      <c r="E17" s="339"/>
      <c r="F17" s="339"/>
      <c r="G17" s="339"/>
      <c r="H17" s="339"/>
      <c r="I17" s="340"/>
      <c r="K17" s="8"/>
    </row>
    <row r="18" spans="1:11" s="6" customFormat="1" ht="15.75" customHeight="1" thickBot="1" x14ac:dyDescent="0.25">
      <c r="A18" s="341"/>
      <c r="B18" s="342"/>
      <c r="C18" s="342"/>
      <c r="D18" s="342"/>
      <c r="E18" s="342"/>
      <c r="F18" s="342"/>
      <c r="G18" s="342"/>
      <c r="H18" s="342"/>
      <c r="I18" s="342"/>
      <c r="K18" s="8"/>
    </row>
    <row r="19" spans="1:11" s="6" customFormat="1" ht="19" x14ac:dyDescent="0.2">
      <c r="A19" s="485" t="s">
        <v>48</v>
      </c>
      <c r="B19" s="486"/>
      <c r="C19" s="486"/>
      <c r="D19" s="486"/>
      <c r="E19" s="486"/>
      <c r="F19" s="486"/>
      <c r="G19" s="486"/>
      <c r="H19" s="486"/>
      <c r="I19" s="487"/>
      <c r="K19" s="8"/>
    </row>
    <row r="20" spans="1:11" ht="16" x14ac:dyDescent="0.2">
      <c r="A20" s="343" t="s">
        <v>49</v>
      </c>
      <c r="B20" s="344"/>
      <c r="C20" s="344"/>
      <c r="D20" s="344"/>
      <c r="E20" s="344"/>
      <c r="F20" s="344"/>
      <c r="G20" s="344"/>
      <c r="H20" s="344"/>
      <c r="I20" s="345"/>
    </row>
    <row r="21" spans="1:11" ht="16" x14ac:dyDescent="0.2">
      <c r="A21" s="346"/>
      <c r="B21" s="384" t="s">
        <v>0</v>
      </c>
      <c r="C21" s="538" t="s">
        <v>2</v>
      </c>
      <c r="D21" s="539"/>
      <c r="E21" s="538" t="s">
        <v>1</v>
      </c>
      <c r="F21" s="539"/>
      <c r="G21" s="538" t="s">
        <v>47</v>
      </c>
      <c r="H21" s="539"/>
      <c r="I21" s="345"/>
    </row>
    <row r="22" spans="1:11" ht="22.5" customHeight="1" x14ac:dyDescent="0.2">
      <c r="A22" s="346"/>
      <c r="B22" s="349"/>
      <c r="C22" s="562"/>
      <c r="D22" s="563"/>
      <c r="E22" s="562">
        <v>32448</v>
      </c>
      <c r="F22" s="563"/>
      <c r="G22" s="562">
        <v>5500</v>
      </c>
      <c r="H22" s="563"/>
      <c r="I22" s="345"/>
    </row>
    <row r="23" spans="1:11" ht="14.25" customHeight="1" x14ac:dyDescent="0.15">
      <c r="A23" s="346"/>
      <c r="B23" s="350"/>
      <c r="C23" s="350"/>
      <c r="D23" s="351"/>
      <c r="E23" s="350"/>
      <c r="F23" s="351"/>
      <c r="G23" s="350"/>
      <c r="H23" s="351"/>
      <c r="I23" s="345"/>
    </row>
    <row r="24" spans="1:11" ht="23.25" customHeight="1" x14ac:dyDescent="0.2">
      <c r="A24" s="343" t="s">
        <v>57</v>
      </c>
      <c r="B24" s="352"/>
      <c r="C24" s="352"/>
      <c r="D24" s="352"/>
      <c r="E24" s="564">
        <v>37948</v>
      </c>
      <c r="F24" s="565"/>
      <c r="G24" s="350"/>
      <c r="H24" s="350"/>
      <c r="I24" s="345"/>
    </row>
    <row r="25" spans="1:11" x14ac:dyDescent="0.15">
      <c r="A25" s="346"/>
      <c r="B25" s="344"/>
      <c r="C25" s="344"/>
      <c r="D25" s="344"/>
      <c r="E25" s="344"/>
      <c r="F25" s="344"/>
      <c r="G25" s="344"/>
      <c r="H25" s="344"/>
      <c r="I25" s="345"/>
    </row>
    <row r="26" spans="1:11" ht="6.75" customHeight="1" thickBot="1" x14ac:dyDescent="0.2">
      <c r="A26" s="353"/>
      <c r="B26" s="354"/>
      <c r="C26" s="354"/>
      <c r="D26" s="354"/>
      <c r="E26" s="354"/>
      <c r="F26" s="354"/>
      <c r="G26" s="354"/>
      <c r="H26" s="354"/>
      <c r="I26" s="355"/>
    </row>
    <row r="27" spans="1:11" x14ac:dyDescent="0.15">
      <c r="A27" s="344"/>
      <c r="B27" s="344"/>
      <c r="C27" s="344"/>
      <c r="D27" s="344"/>
      <c r="E27" s="344"/>
      <c r="F27" s="344"/>
      <c r="G27" s="344"/>
      <c r="H27" s="344"/>
      <c r="I27" s="344"/>
    </row>
    <row r="28" spans="1:11" ht="19" x14ac:dyDescent="0.25">
      <c r="A28" s="356" t="s">
        <v>50</v>
      </c>
      <c r="B28" s="357"/>
      <c r="C28" s="357"/>
      <c r="D28" s="357"/>
      <c r="E28" s="344"/>
      <c r="F28" s="344"/>
      <c r="G28" s="344"/>
      <c r="H28" s="344"/>
      <c r="I28" s="344"/>
    </row>
    <row r="29" spans="1:11" ht="7.5" customHeight="1" x14ac:dyDescent="0.2">
      <c r="A29" s="357"/>
      <c r="B29" s="357"/>
      <c r="C29" s="357"/>
      <c r="D29" s="357"/>
      <c r="E29" s="344"/>
      <c r="F29" s="344"/>
      <c r="G29" s="344"/>
      <c r="H29" s="344"/>
      <c r="I29" s="344"/>
    </row>
    <row r="30" spans="1:11" ht="16" x14ac:dyDescent="0.2">
      <c r="A30" s="358" t="s">
        <v>55</v>
      </c>
      <c r="B30" s="357"/>
      <c r="C30" s="357"/>
      <c r="D30" s="357"/>
      <c r="E30" s="344"/>
      <c r="F30" s="344"/>
      <c r="G30" s="344"/>
      <c r="H30" s="344"/>
      <c r="I30" s="344"/>
    </row>
    <row r="31" spans="1:11" ht="11.25" customHeight="1" x14ac:dyDescent="0.2">
      <c r="A31" s="357" t="s">
        <v>51</v>
      </c>
      <c r="B31" s="357"/>
      <c r="C31" s="357"/>
      <c r="D31" s="357"/>
      <c r="E31" s="344"/>
      <c r="F31" s="344"/>
      <c r="G31" s="344"/>
      <c r="H31" s="344"/>
      <c r="I31" s="344"/>
    </row>
    <row r="32" spans="1:11" ht="16" x14ac:dyDescent="0.2">
      <c r="A32" s="357" t="s">
        <v>52</v>
      </c>
      <c r="B32" s="357"/>
      <c r="C32" s="357"/>
      <c r="D32" s="357"/>
      <c r="E32" s="344"/>
      <c r="F32" s="344"/>
      <c r="G32" s="344"/>
      <c r="H32" s="344"/>
      <c r="I32" s="344"/>
    </row>
    <row r="33" spans="1:9" ht="16" x14ac:dyDescent="0.2">
      <c r="A33" s="357" t="s">
        <v>53</v>
      </c>
      <c r="B33" s="357"/>
      <c r="C33" s="357"/>
      <c r="D33" s="357"/>
      <c r="E33" s="344"/>
      <c r="F33" s="344"/>
      <c r="G33" s="344"/>
      <c r="H33" s="344"/>
      <c r="I33" s="344"/>
    </row>
    <row r="34" spans="1:9" ht="16" x14ac:dyDescent="0.2">
      <c r="A34" s="357" t="s">
        <v>272</v>
      </c>
      <c r="B34" s="357"/>
      <c r="C34" s="357"/>
      <c r="D34" s="357"/>
      <c r="E34" s="344"/>
      <c r="F34" s="344"/>
      <c r="G34" s="344"/>
      <c r="H34" s="344"/>
      <c r="I34" s="344"/>
    </row>
    <row r="35" spans="1:9" ht="16" x14ac:dyDescent="0.2">
      <c r="A35" s="359" t="s">
        <v>54</v>
      </c>
      <c r="B35" s="344"/>
      <c r="C35" s="344"/>
      <c r="D35" s="344"/>
      <c r="E35" s="344"/>
      <c r="F35" s="344"/>
      <c r="G35" s="344"/>
      <c r="H35" s="344"/>
      <c r="I35" s="344"/>
    </row>
    <row r="36" spans="1:9" ht="16" x14ac:dyDescent="0.2">
      <c r="A36" s="358" t="s">
        <v>273</v>
      </c>
      <c r="B36" s="344"/>
      <c r="C36" s="344"/>
      <c r="D36" s="344"/>
      <c r="E36" s="344"/>
      <c r="F36" s="344"/>
      <c r="G36" s="344"/>
      <c r="H36" s="344"/>
      <c r="I36" s="344"/>
    </row>
    <row r="37" spans="1:9" ht="14" thickBot="1" x14ac:dyDescent="0.2">
      <c r="A37" s="344"/>
      <c r="B37" s="344"/>
      <c r="C37" s="344"/>
      <c r="D37" s="344"/>
      <c r="E37" s="344"/>
      <c r="F37" s="344"/>
      <c r="G37" s="344"/>
      <c r="H37" s="344"/>
      <c r="I37" s="344"/>
    </row>
    <row r="38" spans="1:9" ht="13" customHeight="1" x14ac:dyDescent="0.25">
      <c r="A38" s="566" t="s">
        <v>274</v>
      </c>
      <c r="B38" s="567"/>
      <c r="C38" s="567"/>
      <c r="D38" s="567"/>
      <c r="E38" s="567"/>
      <c r="F38" s="567"/>
      <c r="G38" s="567"/>
      <c r="H38" s="567"/>
      <c r="I38" s="568"/>
    </row>
    <row r="39" spans="1:9" ht="13" customHeight="1" x14ac:dyDescent="0.15">
      <c r="A39" s="569" t="s">
        <v>275</v>
      </c>
      <c r="B39" s="570"/>
      <c r="C39" s="570"/>
      <c r="D39" s="571"/>
      <c r="E39" s="571"/>
      <c r="F39" s="571"/>
      <c r="G39" s="571"/>
      <c r="H39" s="571"/>
      <c r="I39" s="572"/>
    </row>
    <row r="40" spans="1:9" ht="13" customHeight="1" x14ac:dyDescent="0.15">
      <c r="A40" s="573" t="s">
        <v>276</v>
      </c>
      <c r="B40" s="574"/>
      <c r="C40" s="575" t="s">
        <v>277</v>
      </c>
      <c r="D40" s="576"/>
      <c r="E40" s="574"/>
      <c r="F40" s="573" t="s">
        <v>278</v>
      </c>
      <c r="G40" s="574"/>
      <c r="H40" s="573" t="s">
        <v>279</v>
      </c>
      <c r="I40" s="577"/>
    </row>
    <row r="41" spans="1:9" ht="13" customHeight="1" x14ac:dyDescent="0.15">
      <c r="A41" s="557"/>
      <c r="B41" s="558"/>
      <c r="C41" s="551"/>
      <c r="D41" s="559"/>
      <c r="E41" s="558"/>
      <c r="F41" s="554"/>
      <c r="G41" s="558"/>
      <c r="H41" s="555"/>
      <c r="I41" s="578"/>
    </row>
    <row r="42" spans="1:9" ht="13" customHeight="1" x14ac:dyDescent="0.15">
      <c r="A42" s="557"/>
      <c r="B42" s="553"/>
      <c r="C42" s="551"/>
      <c r="D42" s="552"/>
      <c r="E42" s="553"/>
      <c r="F42" s="554"/>
      <c r="G42" s="553"/>
      <c r="H42" s="555"/>
      <c r="I42" s="556"/>
    </row>
    <row r="43" spans="1:9" ht="13" customHeight="1" x14ac:dyDescent="0.15">
      <c r="A43" s="557"/>
      <c r="B43" s="558"/>
      <c r="C43" s="551"/>
      <c r="D43" s="559"/>
      <c r="E43" s="558"/>
      <c r="F43" s="554"/>
      <c r="G43" s="559"/>
      <c r="H43" s="560"/>
      <c r="I43" s="561"/>
    </row>
    <row r="44" spans="1:9" ht="13" customHeight="1" thickBot="1" x14ac:dyDescent="0.2">
      <c r="A44" s="557"/>
      <c r="B44" s="558"/>
      <c r="C44" s="551"/>
      <c r="D44" s="559"/>
      <c r="E44" s="558"/>
      <c r="F44" s="554"/>
      <c r="G44" s="558"/>
      <c r="H44" s="593"/>
      <c r="I44" s="594"/>
    </row>
    <row r="45" spans="1:9" ht="13" customHeight="1" thickBot="1" x14ac:dyDescent="0.2">
      <c r="A45" s="595"/>
      <c r="B45" s="596"/>
      <c r="C45" s="596"/>
      <c r="D45" s="596"/>
      <c r="E45" s="596"/>
      <c r="F45" s="596"/>
      <c r="G45" s="597"/>
      <c r="H45" s="598"/>
      <c r="I45" s="599"/>
    </row>
    <row r="46" spans="1:9" ht="13" customHeight="1" thickBot="1" x14ac:dyDescent="0.3">
      <c r="A46" s="566"/>
      <c r="B46" s="567"/>
      <c r="C46" s="567"/>
      <c r="D46" s="567"/>
      <c r="E46" s="567"/>
      <c r="F46" s="567"/>
      <c r="G46" s="567"/>
      <c r="H46" s="567"/>
      <c r="I46" s="568"/>
    </row>
    <row r="47" spans="1:9" ht="13" customHeight="1" x14ac:dyDescent="0.2">
      <c r="A47" s="579" t="s">
        <v>281</v>
      </c>
      <c r="B47" s="580"/>
      <c r="C47" s="580"/>
      <c r="D47" s="580"/>
      <c r="E47" s="580"/>
      <c r="F47" s="580"/>
      <c r="G47" s="581"/>
      <c r="H47" s="581"/>
      <c r="I47" s="582"/>
    </row>
    <row r="48" spans="1:9" ht="13" customHeight="1" x14ac:dyDescent="0.15">
      <c r="A48" s="583" t="s">
        <v>282</v>
      </c>
      <c r="B48" s="584"/>
      <c r="C48" s="584"/>
      <c r="D48" s="585"/>
      <c r="E48" s="585"/>
      <c r="F48" s="585"/>
      <c r="G48" s="585"/>
      <c r="H48" s="585"/>
      <c r="I48" s="586"/>
    </row>
    <row r="49" spans="1:9" ht="13" customHeight="1" x14ac:dyDescent="0.15">
      <c r="A49" s="587" t="s">
        <v>283</v>
      </c>
      <c r="B49" s="588"/>
      <c r="C49" s="589" t="s">
        <v>284</v>
      </c>
      <c r="D49" s="590"/>
      <c r="E49" s="590"/>
      <c r="F49" s="590"/>
      <c r="G49" s="590"/>
      <c r="H49" s="591" t="s">
        <v>279</v>
      </c>
      <c r="I49" s="592"/>
    </row>
    <row r="50" spans="1:9" ht="13" customHeight="1" x14ac:dyDescent="0.2">
      <c r="A50" s="609"/>
      <c r="B50" s="610"/>
      <c r="C50" s="554"/>
      <c r="D50" s="611"/>
      <c r="E50" s="611"/>
      <c r="F50" s="612"/>
      <c r="G50" s="613"/>
      <c r="H50" s="614"/>
      <c r="I50" s="606"/>
    </row>
    <row r="51" spans="1:9" ht="13" customHeight="1" x14ac:dyDescent="0.2">
      <c r="A51" s="615"/>
      <c r="B51" s="613"/>
      <c r="C51" s="604"/>
      <c r="D51" s="604"/>
      <c r="E51" s="604"/>
      <c r="F51" s="604"/>
      <c r="G51" s="604"/>
      <c r="H51" s="605"/>
      <c r="I51" s="606"/>
    </row>
    <row r="52" spans="1:9" ht="13" customHeight="1" x14ac:dyDescent="0.2">
      <c r="A52" s="600"/>
      <c r="B52" s="601"/>
      <c r="C52" s="602"/>
      <c r="D52" s="603"/>
      <c r="E52" s="603"/>
      <c r="F52" s="604"/>
      <c r="G52" s="604"/>
      <c r="H52" s="605"/>
      <c r="I52" s="606"/>
    </row>
    <row r="53" spans="1:9" ht="13" customHeight="1" thickBot="1" x14ac:dyDescent="0.25">
      <c r="A53" s="600"/>
      <c r="B53" s="601"/>
      <c r="C53" s="602"/>
      <c r="D53" s="603"/>
      <c r="E53" s="603"/>
      <c r="F53" s="604"/>
      <c r="G53" s="604"/>
      <c r="H53" s="607"/>
      <c r="I53" s="608"/>
    </row>
    <row r="54" spans="1:9" ht="13" customHeight="1" thickBot="1" x14ac:dyDescent="0.25">
      <c r="A54" s="620"/>
      <c r="B54" s="621"/>
      <c r="C54" s="621"/>
      <c r="D54" s="621"/>
      <c r="E54" s="621"/>
      <c r="F54" s="621"/>
      <c r="G54" s="621"/>
      <c r="H54" s="622">
        <f>SUM(H50:I53)</f>
        <v>0</v>
      </c>
      <c r="I54" s="623"/>
    </row>
    <row r="55" spans="1:9" ht="13" customHeight="1" x14ac:dyDescent="0.15">
      <c r="A55" s="569"/>
      <c r="B55" s="570"/>
      <c r="C55" s="570"/>
      <c r="D55" s="571"/>
      <c r="E55" s="571"/>
      <c r="F55" s="571"/>
      <c r="G55" s="571"/>
      <c r="H55" s="571"/>
      <c r="I55" s="572"/>
    </row>
    <row r="56" spans="1:9" ht="13" customHeight="1" x14ac:dyDescent="0.15">
      <c r="A56" s="624" t="s">
        <v>285</v>
      </c>
      <c r="B56" s="625"/>
      <c r="C56" s="625" t="s">
        <v>284</v>
      </c>
      <c r="D56" s="591"/>
      <c r="E56" s="591"/>
      <c r="F56" s="591"/>
      <c r="G56" s="591"/>
      <c r="H56" s="591" t="s">
        <v>279</v>
      </c>
      <c r="I56" s="592"/>
    </row>
    <row r="57" spans="1:9" ht="20" customHeight="1" x14ac:dyDescent="0.2">
      <c r="A57" s="616" t="s">
        <v>286</v>
      </c>
      <c r="B57" s="617"/>
      <c r="C57" s="617" t="s">
        <v>287</v>
      </c>
      <c r="D57" s="617"/>
      <c r="E57" s="617"/>
      <c r="F57" s="617"/>
      <c r="G57" s="617"/>
      <c r="H57" s="618">
        <v>5299</v>
      </c>
      <c r="I57" s="619"/>
    </row>
    <row r="58" spans="1:9" ht="13" customHeight="1" x14ac:dyDescent="0.2">
      <c r="A58" s="616"/>
      <c r="B58" s="617"/>
      <c r="C58" s="617"/>
      <c r="D58" s="617"/>
      <c r="E58" s="617"/>
      <c r="F58" s="617"/>
      <c r="G58" s="617"/>
      <c r="H58" s="618"/>
      <c r="I58" s="619"/>
    </row>
    <row r="59" spans="1:9" ht="13" customHeight="1" x14ac:dyDescent="0.2">
      <c r="A59" s="616"/>
      <c r="B59" s="617"/>
      <c r="C59" s="617"/>
      <c r="D59" s="617"/>
      <c r="E59" s="617"/>
      <c r="F59" s="617"/>
      <c r="G59" s="617"/>
      <c r="H59" s="618"/>
      <c r="I59" s="619"/>
    </row>
    <row r="60" spans="1:9" ht="13" customHeight="1" thickBot="1" x14ac:dyDescent="0.25">
      <c r="A60" s="616"/>
      <c r="B60" s="617"/>
      <c r="C60" s="617"/>
      <c r="D60" s="617"/>
      <c r="E60" s="617"/>
      <c r="F60" s="617"/>
      <c r="G60" s="617"/>
      <c r="H60" s="626"/>
      <c r="I60" s="627"/>
    </row>
    <row r="61" spans="1:9" ht="13" customHeight="1" thickBot="1" x14ac:dyDescent="0.25">
      <c r="A61" s="620"/>
      <c r="B61" s="621"/>
      <c r="C61" s="621"/>
      <c r="D61" s="621"/>
      <c r="E61" s="621"/>
      <c r="F61" s="621"/>
      <c r="G61" s="621"/>
      <c r="H61" s="622">
        <f>SUM(H57:I60)</f>
        <v>5299</v>
      </c>
      <c r="I61" s="623"/>
    </row>
    <row r="62" spans="1:9" ht="13" customHeight="1" x14ac:dyDescent="0.15">
      <c r="A62" s="346"/>
      <c r="B62" s="344"/>
      <c r="C62" s="344"/>
      <c r="D62" s="344"/>
      <c r="E62" s="344"/>
      <c r="F62" s="344"/>
      <c r="G62" s="344"/>
      <c r="H62" s="344"/>
      <c r="I62" s="345"/>
    </row>
    <row r="63" spans="1:9" ht="13" customHeight="1" x14ac:dyDescent="0.15">
      <c r="A63" s="624" t="s">
        <v>288</v>
      </c>
      <c r="B63" s="625"/>
      <c r="C63" s="625" t="s">
        <v>289</v>
      </c>
      <c r="D63" s="591"/>
      <c r="E63" s="591"/>
      <c r="F63" s="591"/>
      <c r="G63" s="591"/>
      <c r="H63" s="591" t="s">
        <v>279</v>
      </c>
      <c r="I63" s="592"/>
    </row>
    <row r="64" spans="1:9" ht="15" customHeight="1" x14ac:dyDescent="0.15">
      <c r="A64" s="633" t="s">
        <v>290</v>
      </c>
      <c r="B64" s="628"/>
      <c r="C64" s="617" t="s">
        <v>291</v>
      </c>
      <c r="D64" s="617"/>
      <c r="E64" s="617"/>
      <c r="F64" s="628"/>
      <c r="G64" s="628"/>
      <c r="H64" s="629">
        <v>22464</v>
      </c>
      <c r="I64" s="630"/>
    </row>
    <row r="65" spans="1:9" ht="15" x14ac:dyDescent="0.15">
      <c r="A65" s="633" t="s">
        <v>292</v>
      </c>
      <c r="B65" s="628"/>
      <c r="C65" s="628" t="s">
        <v>293</v>
      </c>
      <c r="D65" s="628"/>
      <c r="E65" s="628"/>
      <c r="F65" s="628"/>
      <c r="G65" s="628"/>
      <c r="H65" s="629">
        <v>9984</v>
      </c>
      <c r="I65" s="630"/>
    </row>
    <row r="66" spans="1:9" ht="15" x14ac:dyDescent="0.15">
      <c r="A66" s="616"/>
      <c r="B66" s="617"/>
      <c r="C66" s="617"/>
      <c r="D66" s="617"/>
      <c r="E66" s="617"/>
      <c r="F66" s="628"/>
      <c r="G66" s="628"/>
      <c r="H66" s="629"/>
      <c r="I66" s="630"/>
    </row>
    <row r="67" spans="1:9" ht="16" thickBot="1" x14ac:dyDescent="0.2">
      <c r="A67" s="616"/>
      <c r="B67" s="617"/>
      <c r="C67" s="617"/>
      <c r="D67" s="617"/>
      <c r="E67" s="617"/>
      <c r="F67" s="628"/>
      <c r="G67" s="628"/>
      <c r="H67" s="631"/>
      <c r="I67" s="632"/>
    </row>
    <row r="68" spans="1:9" ht="16" thickBot="1" x14ac:dyDescent="0.25">
      <c r="A68" s="634"/>
      <c r="B68" s="635"/>
      <c r="C68" s="635"/>
      <c r="D68" s="635"/>
      <c r="E68" s="635"/>
      <c r="F68" s="635"/>
      <c r="G68" s="635"/>
      <c r="H68" s="622">
        <f>32448</f>
        <v>32448</v>
      </c>
      <c r="I68" s="623"/>
    </row>
    <row r="69" spans="1:9" ht="14" thickBot="1" x14ac:dyDescent="0.2">
      <c r="A69" s="344"/>
      <c r="B69" s="344"/>
      <c r="C69" s="344"/>
      <c r="D69" s="344"/>
      <c r="E69" s="344"/>
      <c r="F69" s="344"/>
      <c r="G69" s="344"/>
      <c r="H69" s="344"/>
      <c r="I69" s="344"/>
    </row>
    <row r="70" spans="1:9" ht="19" x14ac:dyDescent="0.25">
      <c r="A70" s="566" t="s">
        <v>294</v>
      </c>
      <c r="B70" s="567"/>
      <c r="C70" s="567"/>
      <c r="D70" s="567"/>
      <c r="E70" s="567"/>
      <c r="F70" s="567"/>
      <c r="G70" s="567"/>
      <c r="H70" s="567"/>
      <c r="I70" s="568"/>
    </row>
    <row r="71" spans="1:9" ht="15" customHeight="1" x14ac:dyDescent="0.15">
      <c r="A71" s="569" t="s">
        <v>295</v>
      </c>
      <c r="B71" s="570"/>
      <c r="C71" s="570"/>
      <c r="D71" s="571"/>
      <c r="E71" s="571"/>
      <c r="F71" s="571"/>
      <c r="G71" s="571"/>
      <c r="H71" s="571"/>
      <c r="I71" s="572"/>
    </row>
    <row r="72" spans="1:9" ht="14" customHeight="1" x14ac:dyDescent="0.15">
      <c r="A72" s="573" t="s">
        <v>276</v>
      </c>
      <c r="B72" s="574"/>
      <c r="C72" s="575" t="s">
        <v>277</v>
      </c>
      <c r="D72" s="576"/>
      <c r="E72" s="574"/>
      <c r="F72" s="573" t="s">
        <v>278</v>
      </c>
      <c r="G72" s="574"/>
      <c r="H72" s="573" t="s">
        <v>279</v>
      </c>
      <c r="I72" s="577"/>
    </row>
    <row r="73" spans="1:9" ht="14" customHeight="1" x14ac:dyDescent="0.15">
      <c r="A73" s="557" t="s">
        <v>296</v>
      </c>
      <c r="B73" s="558"/>
      <c r="C73" s="551" t="s">
        <v>297</v>
      </c>
      <c r="D73" s="559"/>
      <c r="E73" s="558"/>
      <c r="F73" s="554" t="s">
        <v>280</v>
      </c>
      <c r="G73" s="558"/>
      <c r="H73" s="555">
        <v>5500</v>
      </c>
      <c r="I73" s="578"/>
    </row>
    <row r="74" spans="1:9" ht="15" x14ac:dyDescent="0.15">
      <c r="A74" s="557"/>
      <c r="B74" s="553"/>
      <c r="C74" s="551"/>
      <c r="D74" s="552"/>
      <c r="E74" s="553"/>
      <c r="F74" s="554"/>
      <c r="G74" s="553"/>
      <c r="H74" s="555"/>
      <c r="I74" s="556"/>
    </row>
    <row r="75" spans="1:9" ht="15" x14ac:dyDescent="0.15">
      <c r="A75" s="557"/>
      <c r="B75" s="558"/>
      <c r="C75" s="551"/>
      <c r="D75" s="559"/>
      <c r="E75" s="558"/>
      <c r="F75" s="554"/>
      <c r="G75" s="559"/>
      <c r="H75" s="560"/>
      <c r="I75" s="561"/>
    </row>
    <row r="76" spans="1:9" ht="16" thickBot="1" x14ac:dyDescent="0.2">
      <c r="A76" s="557"/>
      <c r="B76" s="558"/>
      <c r="C76" s="551"/>
      <c r="D76" s="559"/>
      <c r="E76" s="558"/>
      <c r="F76" s="554"/>
      <c r="G76" s="558"/>
      <c r="H76" s="593"/>
      <c r="I76" s="594"/>
    </row>
    <row r="77" spans="1:9" ht="16" thickBot="1" x14ac:dyDescent="0.2">
      <c r="A77" s="595"/>
      <c r="B77" s="596"/>
      <c r="C77" s="596"/>
      <c r="D77" s="596"/>
      <c r="E77" s="596"/>
      <c r="F77" s="596"/>
      <c r="G77" s="597"/>
      <c r="H77" s="598">
        <v>5500</v>
      </c>
      <c r="I77" s="599"/>
    </row>
  </sheetData>
  <sheetProtection insertRows="0" selectLockedCells="1"/>
  <protectedRanges>
    <protectedRange sqref="D5:I12 A6:C12 A13:I19" name="Range1_2"/>
    <protectedRange sqref="D50:E51 F50:F53 A52:E53 A47:F47 A49:C50 A48:I48" name="Range1_1_3"/>
    <protectedRange sqref="D57:E58 F57:F60 A59:E60 A56:C57 D64:E65 F64:F67 A66:E67 A63:C64" name="Range1_3_2"/>
  </protectedRanges>
  <mergeCells count="118">
    <mergeCell ref="A77:G77"/>
    <mergeCell ref="H77:I77"/>
    <mergeCell ref="A75:B75"/>
    <mergeCell ref="C75:E75"/>
    <mergeCell ref="F75:G75"/>
    <mergeCell ref="H75:I75"/>
    <mergeCell ref="A76:B76"/>
    <mergeCell ref="C76:E76"/>
    <mergeCell ref="F76:G76"/>
    <mergeCell ref="H76:I76"/>
    <mergeCell ref="A73:B73"/>
    <mergeCell ref="C73:E73"/>
    <mergeCell ref="F73:G73"/>
    <mergeCell ref="H73:I73"/>
    <mergeCell ref="A74:B74"/>
    <mergeCell ref="C74:E74"/>
    <mergeCell ref="F74:G74"/>
    <mergeCell ref="H74:I74"/>
    <mergeCell ref="A68:G68"/>
    <mergeCell ref="H68:I68"/>
    <mergeCell ref="A70:I70"/>
    <mergeCell ref="A71:I71"/>
    <mergeCell ref="A72:B72"/>
    <mergeCell ref="C72:E72"/>
    <mergeCell ref="F72:G72"/>
    <mergeCell ref="H72:I72"/>
    <mergeCell ref="A66:B66"/>
    <mergeCell ref="C66:G66"/>
    <mergeCell ref="H66:I66"/>
    <mergeCell ref="A67:B67"/>
    <mergeCell ref="C67:G67"/>
    <mergeCell ref="H67:I67"/>
    <mergeCell ref="A64:B64"/>
    <mergeCell ref="C64:G64"/>
    <mergeCell ref="H64:I64"/>
    <mergeCell ref="A65:B65"/>
    <mergeCell ref="C65:G65"/>
    <mergeCell ref="H65:I65"/>
    <mergeCell ref="A61:G61"/>
    <mergeCell ref="H61:I61"/>
    <mergeCell ref="A63:B63"/>
    <mergeCell ref="C63:G63"/>
    <mergeCell ref="H63:I63"/>
    <mergeCell ref="A59:B59"/>
    <mergeCell ref="C59:G59"/>
    <mergeCell ref="H59:I59"/>
    <mergeCell ref="A60:B60"/>
    <mergeCell ref="C60:G60"/>
    <mergeCell ref="H60:I60"/>
    <mergeCell ref="A57:B57"/>
    <mergeCell ref="C57:G57"/>
    <mergeCell ref="H57:I57"/>
    <mergeCell ref="A58:B58"/>
    <mergeCell ref="C58:G58"/>
    <mergeCell ref="H58:I58"/>
    <mergeCell ref="A54:G54"/>
    <mergeCell ref="H54:I54"/>
    <mergeCell ref="A55:I55"/>
    <mergeCell ref="A56:B56"/>
    <mergeCell ref="C56:G56"/>
    <mergeCell ref="H56:I56"/>
    <mergeCell ref="A52:B52"/>
    <mergeCell ref="C52:G52"/>
    <mergeCell ref="H52:I52"/>
    <mergeCell ref="A53:B53"/>
    <mergeCell ref="C53:G53"/>
    <mergeCell ref="H53:I53"/>
    <mergeCell ref="A50:B50"/>
    <mergeCell ref="C50:G50"/>
    <mergeCell ref="H50:I50"/>
    <mergeCell ref="A51:B51"/>
    <mergeCell ref="C51:G51"/>
    <mergeCell ref="H51:I51"/>
    <mergeCell ref="A46:I46"/>
    <mergeCell ref="A47:I47"/>
    <mergeCell ref="A48:I48"/>
    <mergeCell ref="A49:B49"/>
    <mergeCell ref="C49:G49"/>
    <mergeCell ref="H49:I49"/>
    <mergeCell ref="A44:B44"/>
    <mergeCell ref="C44:E44"/>
    <mergeCell ref="F44:G44"/>
    <mergeCell ref="H44:I44"/>
    <mergeCell ref="A45:G45"/>
    <mergeCell ref="H45:I45"/>
    <mergeCell ref="C42:E42"/>
    <mergeCell ref="F42:G42"/>
    <mergeCell ref="H42:I42"/>
    <mergeCell ref="A43:B43"/>
    <mergeCell ref="C43:E43"/>
    <mergeCell ref="F43:G43"/>
    <mergeCell ref="H43:I43"/>
    <mergeCell ref="C22:D22"/>
    <mergeCell ref="E22:F22"/>
    <mergeCell ref="G22:H22"/>
    <mergeCell ref="E24:F24"/>
    <mergeCell ref="A38:I38"/>
    <mergeCell ref="A39:I39"/>
    <mergeCell ref="A40:B40"/>
    <mergeCell ref="C40:E40"/>
    <mergeCell ref="F40:G40"/>
    <mergeCell ref="H40:I40"/>
    <mergeCell ref="A41:B41"/>
    <mergeCell ref="C41:E41"/>
    <mergeCell ref="F41:G41"/>
    <mergeCell ref="H41:I41"/>
    <mergeCell ref="A42:B42"/>
    <mergeCell ref="A13:H14"/>
    <mergeCell ref="A15:H16"/>
    <mergeCell ref="A19:I19"/>
    <mergeCell ref="C21:D21"/>
    <mergeCell ref="E21:F21"/>
    <mergeCell ref="G21:H21"/>
    <mergeCell ref="B3:C3"/>
    <mergeCell ref="D4:H4"/>
    <mergeCell ref="A5:C5"/>
    <mergeCell ref="A6:I10"/>
    <mergeCell ref="B12:G12"/>
  </mergeCells>
  <printOptions horizontalCentered="1"/>
  <pageMargins left="0.25" right="0.25" top="0.25" bottom="0.17" header="0.2" footer="0.27"/>
  <pageSetup scale="6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fitToPage="1"/>
  </sheetPr>
  <dimension ref="A1:K70"/>
  <sheetViews>
    <sheetView showGridLines="0" zoomScaleNormal="100" workbookViewId="0">
      <selection activeCell="A4" sqref="A4"/>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324" t="s">
        <v>32</v>
      </c>
      <c r="B2" s="325"/>
      <c r="C2" s="325"/>
      <c r="D2" s="326" t="s">
        <v>0</v>
      </c>
      <c r="E2" s="326" t="s">
        <v>2</v>
      </c>
      <c r="F2" s="326" t="s">
        <v>1</v>
      </c>
      <c r="G2" s="326" t="s">
        <v>14</v>
      </c>
      <c r="H2" s="326" t="s">
        <v>15</v>
      </c>
      <c r="I2" s="327" t="s">
        <v>56</v>
      </c>
      <c r="K2" s="7"/>
    </row>
    <row r="3" spans="1:11" s="6" customFormat="1" ht="21" thickBot="1" x14ac:dyDescent="0.3">
      <c r="A3" s="328" t="s">
        <v>33</v>
      </c>
      <c r="B3" s="495"/>
      <c r="C3" s="496"/>
      <c r="D3" s="329">
        <f>SUM(B29)</f>
        <v>0</v>
      </c>
      <c r="E3" s="329">
        <f>SUM(C29)</f>
        <v>62221</v>
      </c>
      <c r="F3" s="329">
        <f>SUM(E29)</f>
        <v>8000</v>
      </c>
      <c r="G3" s="329">
        <f>SUM(G29)</f>
        <v>0</v>
      </c>
      <c r="H3" s="330">
        <f>SUM(D3:G3)</f>
        <v>70221</v>
      </c>
      <c r="I3" s="109">
        <f>H3</f>
        <v>70221</v>
      </c>
      <c r="K3" s="8"/>
    </row>
    <row r="4" spans="1:11" s="6" customFormat="1" ht="24" customHeight="1" x14ac:dyDescent="0.2">
      <c r="A4" s="331" t="s">
        <v>298</v>
      </c>
      <c r="B4" s="332"/>
      <c r="C4" s="333"/>
      <c r="D4" s="540" t="s">
        <v>21</v>
      </c>
      <c r="E4" s="498"/>
      <c r="F4" s="498"/>
      <c r="G4" s="498"/>
      <c r="H4" s="499"/>
      <c r="I4" s="334"/>
      <c r="K4" s="8"/>
    </row>
    <row r="5" spans="1:11" s="6" customFormat="1" ht="19" x14ac:dyDescent="0.25">
      <c r="A5" s="541" t="s">
        <v>13</v>
      </c>
      <c r="B5" s="542"/>
      <c r="C5" s="542"/>
      <c r="D5" s="15"/>
      <c r="E5" s="251"/>
      <c r="F5" s="251"/>
      <c r="G5" s="251"/>
      <c r="H5" s="251"/>
      <c r="I5" s="335"/>
      <c r="K5" s="8"/>
    </row>
    <row r="6" spans="1:11" s="6" customFormat="1" ht="14" customHeight="1" x14ac:dyDescent="0.2">
      <c r="A6" s="532" t="s">
        <v>299</v>
      </c>
      <c r="B6" s="543"/>
      <c r="C6" s="543"/>
      <c r="D6" s="543"/>
      <c r="E6" s="543"/>
      <c r="F6" s="543"/>
      <c r="G6" s="543"/>
      <c r="H6" s="543"/>
      <c r="I6" s="544"/>
      <c r="K6" s="8"/>
    </row>
    <row r="7" spans="1:11" s="6" customFormat="1" ht="14" customHeight="1" x14ac:dyDescent="0.2">
      <c r="A7" s="545"/>
      <c r="B7" s="546"/>
      <c r="C7" s="546"/>
      <c r="D7" s="546"/>
      <c r="E7" s="546"/>
      <c r="F7" s="546"/>
      <c r="G7" s="546"/>
      <c r="H7" s="546"/>
      <c r="I7" s="547"/>
      <c r="K7" s="8"/>
    </row>
    <row r="8" spans="1:11" s="6" customFormat="1" ht="14" customHeight="1" x14ac:dyDescent="0.2">
      <c r="A8" s="545"/>
      <c r="B8" s="546"/>
      <c r="C8" s="546"/>
      <c r="D8" s="546"/>
      <c r="E8" s="546"/>
      <c r="F8" s="546"/>
      <c r="G8" s="546"/>
      <c r="H8" s="546"/>
      <c r="I8" s="547"/>
      <c r="K8" s="8"/>
    </row>
    <row r="9" spans="1:11" s="6" customFormat="1" ht="42" customHeight="1" x14ac:dyDescent="0.2">
      <c r="A9" s="545"/>
      <c r="B9" s="546"/>
      <c r="C9" s="546"/>
      <c r="D9" s="546"/>
      <c r="E9" s="546"/>
      <c r="F9" s="546"/>
      <c r="G9" s="546"/>
      <c r="H9" s="546"/>
      <c r="I9" s="547"/>
      <c r="K9" s="8"/>
    </row>
    <row r="10" spans="1:11" s="6" customFormat="1" ht="118.5" customHeight="1" x14ac:dyDescent="0.2">
      <c r="A10" s="548"/>
      <c r="B10" s="549"/>
      <c r="C10" s="549"/>
      <c r="D10" s="549"/>
      <c r="E10" s="549"/>
      <c r="F10" s="549"/>
      <c r="G10" s="549"/>
      <c r="H10" s="549"/>
      <c r="I10" s="550"/>
      <c r="K10" s="8"/>
    </row>
    <row r="11" spans="1:11" s="6" customFormat="1" ht="17.25" customHeight="1" x14ac:dyDescent="0.2">
      <c r="A11" s="360"/>
      <c r="B11" s="361"/>
      <c r="C11" s="361"/>
      <c r="D11" s="361"/>
      <c r="E11" s="361"/>
      <c r="F11" s="361"/>
      <c r="G11" s="361"/>
      <c r="H11" s="361"/>
      <c r="I11" s="362"/>
      <c r="K11" s="8"/>
    </row>
    <row r="12" spans="1:11" s="6" customFormat="1" ht="15" x14ac:dyDescent="0.2">
      <c r="A12" s="363" t="s">
        <v>300</v>
      </c>
      <c r="B12" s="361"/>
      <c r="C12" s="364">
        <v>28824</v>
      </c>
      <c r="D12" s="361"/>
      <c r="E12" s="361"/>
      <c r="F12" s="361"/>
      <c r="G12" s="361"/>
      <c r="H12" s="361"/>
      <c r="I12" s="362"/>
      <c r="K12" s="8"/>
    </row>
    <row r="13" spans="1:11" s="6" customFormat="1" ht="15" x14ac:dyDescent="0.2">
      <c r="A13" s="363" t="s">
        <v>301</v>
      </c>
      <c r="B13" s="361"/>
      <c r="C13" s="364">
        <v>17977</v>
      </c>
      <c r="D13" s="361"/>
      <c r="E13" s="361"/>
      <c r="F13" s="361"/>
      <c r="G13" s="361"/>
      <c r="H13" s="361"/>
      <c r="I13" s="362"/>
      <c r="K13" s="8"/>
    </row>
    <row r="14" spans="1:11" s="6" customFormat="1" ht="30" customHeight="1" x14ac:dyDescent="0.2">
      <c r="A14" s="363" t="s">
        <v>302</v>
      </c>
      <c r="B14" s="361"/>
      <c r="C14" s="364">
        <v>7500</v>
      </c>
      <c r="D14" s="361"/>
      <c r="E14" s="361"/>
      <c r="F14" s="361"/>
      <c r="G14" s="361"/>
      <c r="H14" s="361"/>
      <c r="I14" s="362"/>
      <c r="K14" s="8"/>
    </row>
    <row r="15" spans="1:11" s="6" customFormat="1" ht="15" x14ac:dyDescent="0.2">
      <c r="A15" s="365" t="s">
        <v>303</v>
      </c>
      <c r="B15" s="361"/>
      <c r="C15" s="364">
        <v>7920</v>
      </c>
      <c r="D15" s="366"/>
      <c r="E15" s="361"/>
      <c r="F15" s="361"/>
      <c r="G15" s="361"/>
      <c r="H15" s="361"/>
      <c r="I15" s="362"/>
      <c r="K15" s="8"/>
    </row>
    <row r="16" spans="1:11" s="6" customFormat="1" ht="36.75" customHeight="1" x14ac:dyDescent="0.2">
      <c r="A16" s="365" t="s">
        <v>1</v>
      </c>
      <c r="B16" s="361"/>
      <c r="C16" s="367">
        <v>8000</v>
      </c>
      <c r="D16" s="361"/>
      <c r="E16" s="361"/>
      <c r="F16" s="361"/>
      <c r="G16" s="361"/>
      <c r="H16" s="361"/>
      <c r="I16" s="362"/>
      <c r="K16" s="8"/>
    </row>
    <row r="17" spans="1:11" s="6" customFormat="1" ht="12.75" customHeight="1" x14ac:dyDescent="0.2">
      <c r="A17" s="368"/>
      <c r="B17" s="361"/>
      <c r="C17" s="369">
        <f>SUM(C12:C16)</f>
        <v>70221</v>
      </c>
      <c r="D17" s="361"/>
      <c r="E17" s="361"/>
      <c r="F17" s="361"/>
      <c r="G17" s="361"/>
      <c r="H17" s="361"/>
      <c r="I17" s="362"/>
      <c r="K17" s="8"/>
    </row>
    <row r="18" spans="1:11" s="6" customFormat="1" ht="15.75" customHeight="1" x14ac:dyDescent="0.2">
      <c r="A18" s="18"/>
      <c r="B18" s="19"/>
      <c r="C18" s="19"/>
      <c r="D18" s="258"/>
      <c r="E18" s="258"/>
      <c r="F18" s="258"/>
      <c r="G18" s="258"/>
      <c r="H18" s="258"/>
      <c r="I18" s="334"/>
      <c r="K18" s="8"/>
    </row>
    <row r="19" spans="1:11" s="6" customFormat="1" ht="20" x14ac:dyDescent="0.25">
      <c r="A19" s="108" t="s">
        <v>16</v>
      </c>
      <c r="B19" s="500" t="s">
        <v>20</v>
      </c>
      <c r="C19" s="500"/>
      <c r="D19" s="500"/>
      <c r="E19" s="500"/>
      <c r="F19" s="500"/>
      <c r="G19" s="500"/>
      <c r="H19" s="22"/>
      <c r="I19" s="370"/>
      <c r="K19" s="8"/>
    </row>
    <row r="20" spans="1:11" ht="15" x14ac:dyDescent="0.2">
      <c r="A20" s="532" t="s">
        <v>304</v>
      </c>
      <c r="B20" s="533"/>
      <c r="C20" s="533"/>
      <c r="D20" s="533"/>
      <c r="E20" s="533"/>
      <c r="F20" s="533"/>
      <c r="G20" s="533"/>
      <c r="H20" s="533"/>
      <c r="I20" s="336" t="s">
        <v>17</v>
      </c>
    </row>
    <row r="21" spans="1:11" ht="15" x14ac:dyDescent="0.15">
      <c r="A21" s="534"/>
      <c r="B21" s="535"/>
      <c r="C21" s="535"/>
      <c r="D21" s="535"/>
      <c r="E21" s="535"/>
      <c r="F21" s="535"/>
      <c r="G21" s="535"/>
      <c r="H21" s="535"/>
      <c r="I21" s="337">
        <v>45657</v>
      </c>
    </row>
    <row r="22" spans="1:11" ht="22.5" customHeight="1" x14ac:dyDescent="0.2">
      <c r="A22" s="532" t="s">
        <v>305</v>
      </c>
      <c r="B22" s="533"/>
      <c r="C22" s="533"/>
      <c r="D22" s="533"/>
      <c r="E22" s="533"/>
      <c r="F22" s="533"/>
      <c r="G22" s="533"/>
      <c r="H22" s="533"/>
      <c r="I22" s="336" t="s">
        <v>17</v>
      </c>
    </row>
    <row r="23" spans="1:11" ht="14.25" customHeight="1" thickBot="1" x14ac:dyDescent="0.2">
      <c r="A23" s="536"/>
      <c r="B23" s="537"/>
      <c r="C23" s="537"/>
      <c r="D23" s="537"/>
      <c r="E23" s="537"/>
      <c r="F23" s="537"/>
      <c r="G23" s="537"/>
      <c r="H23" s="537"/>
      <c r="I23" s="371" t="s">
        <v>306</v>
      </c>
    </row>
    <row r="24" spans="1:11" ht="23.25" customHeight="1" x14ac:dyDescent="0.15">
      <c r="A24" s="105"/>
      <c r="B24" s="339"/>
      <c r="C24" s="339"/>
      <c r="D24" s="339"/>
      <c r="E24" s="339"/>
      <c r="F24" s="339"/>
      <c r="G24" s="339"/>
      <c r="H24" s="339"/>
      <c r="I24" s="340"/>
    </row>
    <row r="25" spans="1:11" ht="15" thickBot="1" x14ac:dyDescent="0.25">
      <c r="A25" s="341"/>
      <c r="B25" s="342"/>
      <c r="C25" s="342"/>
      <c r="D25" s="342"/>
      <c r="E25" s="342"/>
      <c r="F25" s="342"/>
      <c r="G25" s="342"/>
      <c r="H25" s="342"/>
      <c r="I25" s="342"/>
    </row>
    <row r="26" spans="1:11" ht="6.75" customHeight="1" x14ac:dyDescent="0.15">
      <c r="A26" s="485" t="s">
        <v>48</v>
      </c>
      <c r="B26" s="486"/>
      <c r="C26" s="486"/>
      <c r="D26" s="486"/>
      <c r="E26" s="486"/>
      <c r="F26" s="486"/>
      <c r="G26" s="486"/>
      <c r="H26" s="486"/>
      <c r="I26" s="487"/>
    </row>
    <row r="27" spans="1:11" ht="16" x14ac:dyDescent="0.2">
      <c r="A27" s="343" t="s">
        <v>49</v>
      </c>
      <c r="B27" s="344"/>
      <c r="C27" s="344"/>
      <c r="D27" s="344"/>
      <c r="E27" s="344"/>
      <c r="F27" s="344"/>
      <c r="G27" s="344"/>
      <c r="H27" s="344"/>
      <c r="I27" s="345"/>
    </row>
    <row r="28" spans="1:11" ht="16" x14ac:dyDescent="0.2">
      <c r="A28" s="346"/>
      <c r="B28" s="347" t="s">
        <v>0</v>
      </c>
      <c r="C28" s="538" t="s">
        <v>2</v>
      </c>
      <c r="D28" s="539"/>
      <c r="E28" s="538" t="s">
        <v>1</v>
      </c>
      <c r="F28" s="539"/>
      <c r="G28" s="538" t="s">
        <v>47</v>
      </c>
      <c r="H28" s="539"/>
      <c r="I28" s="345"/>
    </row>
    <row r="29" spans="1:11" ht="24" customHeight="1" x14ac:dyDescent="0.2">
      <c r="A29" s="346"/>
      <c r="B29" s="349"/>
      <c r="C29" s="562">
        <v>62221</v>
      </c>
      <c r="D29" s="563"/>
      <c r="E29" s="562">
        <v>8000</v>
      </c>
      <c r="F29" s="563"/>
      <c r="G29" s="562"/>
      <c r="H29" s="563"/>
      <c r="I29" s="345"/>
    </row>
    <row r="30" spans="1:11" x14ac:dyDescent="0.15">
      <c r="A30" s="346"/>
      <c r="B30" s="350"/>
      <c r="C30" s="350"/>
      <c r="D30" s="351"/>
      <c r="E30" s="350"/>
      <c r="F30" s="351"/>
      <c r="G30" s="350"/>
      <c r="H30" s="351"/>
      <c r="I30" s="345"/>
    </row>
    <row r="31" spans="1:11" ht="11.25" customHeight="1" x14ac:dyDescent="0.2">
      <c r="A31" s="343" t="s">
        <v>57</v>
      </c>
      <c r="B31" s="352"/>
      <c r="C31" s="352"/>
      <c r="D31" s="352"/>
      <c r="E31" s="564"/>
      <c r="F31" s="565"/>
      <c r="G31" s="350"/>
      <c r="H31" s="350"/>
      <c r="I31" s="345"/>
    </row>
    <row r="32" spans="1:11" x14ac:dyDescent="0.15">
      <c r="A32" s="346"/>
      <c r="B32" s="344"/>
      <c r="C32" s="344"/>
      <c r="D32" s="344"/>
      <c r="E32" s="344"/>
      <c r="F32" s="344"/>
      <c r="G32" s="344"/>
      <c r="H32" s="344"/>
      <c r="I32" s="345"/>
    </row>
    <row r="33" spans="1:9" ht="14" thickBot="1" x14ac:dyDescent="0.2">
      <c r="A33" s="353"/>
      <c r="B33" s="354"/>
      <c r="C33" s="354"/>
      <c r="D33" s="354"/>
      <c r="E33" s="354"/>
      <c r="F33" s="354"/>
      <c r="G33" s="354"/>
      <c r="H33" s="354"/>
      <c r="I33" s="355"/>
    </row>
    <row r="34" spans="1:9" x14ac:dyDescent="0.15">
      <c r="A34" s="344"/>
      <c r="B34" s="344"/>
      <c r="C34" s="344"/>
      <c r="D34" s="344"/>
      <c r="E34" s="344"/>
      <c r="F34" s="344"/>
      <c r="G34" s="344"/>
      <c r="H34" s="344"/>
      <c r="I34" s="344"/>
    </row>
    <row r="35" spans="1:9" ht="19" x14ac:dyDescent="0.25">
      <c r="A35" s="356" t="s">
        <v>50</v>
      </c>
      <c r="B35" s="357"/>
      <c r="C35" s="357"/>
      <c r="D35" s="357"/>
      <c r="E35" s="344"/>
      <c r="F35" s="344"/>
      <c r="G35" s="344"/>
      <c r="H35" s="344"/>
      <c r="I35" s="344"/>
    </row>
    <row r="36" spans="1:9" ht="16" x14ac:dyDescent="0.2">
      <c r="A36" s="357"/>
      <c r="B36" s="357"/>
      <c r="C36" s="357"/>
      <c r="D36" s="357"/>
      <c r="E36" s="344"/>
      <c r="F36" s="344"/>
      <c r="G36" s="344"/>
      <c r="H36" s="344"/>
      <c r="I36" s="344"/>
    </row>
    <row r="37" spans="1:9" ht="16" x14ac:dyDescent="0.2">
      <c r="A37" s="358" t="s">
        <v>55</v>
      </c>
      <c r="B37" s="357"/>
      <c r="C37" s="357"/>
      <c r="D37" s="357"/>
      <c r="E37" s="344"/>
      <c r="F37" s="344"/>
      <c r="G37" s="344"/>
      <c r="H37" s="344"/>
      <c r="I37" s="344"/>
    </row>
    <row r="38" spans="1:9" ht="13" customHeight="1" x14ac:dyDescent="0.2">
      <c r="A38" s="357" t="s">
        <v>51</v>
      </c>
      <c r="B38" s="357"/>
      <c r="C38" s="357"/>
      <c r="D38" s="357"/>
      <c r="E38" s="344"/>
      <c r="F38" s="344"/>
      <c r="G38" s="344"/>
      <c r="H38" s="344"/>
      <c r="I38" s="344"/>
    </row>
    <row r="39" spans="1:9" ht="13" customHeight="1" x14ac:dyDescent="0.2">
      <c r="A39" s="357" t="s">
        <v>52</v>
      </c>
      <c r="B39" s="357"/>
      <c r="C39" s="357"/>
      <c r="D39" s="357"/>
      <c r="E39" s="344"/>
      <c r="F39" s="344"/>
      <c r="G39" s="344"/>
      <c r="H39" s="344"/>
      <c r="I39" s="344"/>
    </row>
    <row r="40" spans="1:9" ht="13" customHeight="1" x14ac:dyDescent="0.2">
      <c r="A40" s="357" t="s">
        <v>53</v>
      </c>
      <c r="B40" s="357"/>
      <c r="C40" s="357"/>
      <c r="D40" s="357"/>
      <c r="E40" s="344"/>
      <c r="F40" s="344"/>
      <c r="G40" s="344"/>
      <c r="H40" s="344"/>
      <c r="I40" s="344"/>
    </row>
    <row r="41" spans="1:9" ht="13" customHeight="1" x14ac:dyDescent="0.2">
      <c r="A41" s="357" t="s">
        <v>272</v>
      </c>
      <c r="B41" s="357"/>
      <c r="C41" s="357"/>
      <c r="D41" s="357"/>
      <c r="E41" s="344"/>
      <c r="F41" s="344"/>
      <c r="G41" s="344"/>
      <c r="H41" s="344"/>
      <c r="I41" s="344"/>
    </row>
    <row r="42" spans="1:9" ht="13" customHeight="1" x14ac:dyDescent="0.2">
      <c r="A42" s="359" t="s">
        <v>54</v>
      </c>
      <c r="B42" s="344"/>
      <c r="C42" s="344"/>
      <c r="D42" s="344"/>
      <c r="E42" s="344"/>
      <c r="F42" s="344"/>
      <c r="G42" s="344"/>
      <c r="H42" s="344"/>
      <c r="I42" s="344"/>
    </row>
    <row r="43" spans="1:9" ht="13" customHeight="1" x14ac:dyDescent="0.2">
      <c r="A43" s="358" t="s">
        <v>273</v>
      </c>
      <c r="B43" s="344"/>
      <c r="C43" s="344"/>
      <c r="D43" s="344"/>
      <c r="E43" s="344"/>
      <c r="F43" s="344"/>
      <c r="G43" s="344"/>
      <c r="H43" s="344"/>
      <c r="I43" s="344"/>
    </row>
    <row r="44" spans="1:9" ht="13" customHeight="1" x14ac:dyDescent="0.15">
      <c r="A44" s="344"/>
      <c r="B44" s="344"/>
      <c r="C44" s="344"/>
      <c r="D44" s="344"/>
      <c r="E44" s="344"/>
      <c r="F44" s="344"/>
      <c r="G44" s="344"/>
      <c r="H44" s="344"/>
      <c r="I44" s="344"/>
    </row>
    <row r="45" spans="1:9" ht="13" customHeight="1" x14ac:dyDescent="0.15">
      <c r="A45" s="636"/>
      <c r="B45" s="637"/>
      <c r="C45" s="637"/>
      <c r="D45" s="637"/>
      <c r="E45" s="637"/>
      <c r="F45" s="637"/>
      <c r="G45" s="637"/>
      <c r="H45" s="637"/>
      <c r="I45" s="637"/>
    </row>
    <row r="46" spans="1:9" ht="13" customHeight="1" x14ac:dyDescent="0.15">
      <c r="A46" s="637"/>
      <c r="B46" s="637"/>
      <c r="C46" s="637"/>
      <c r="D46" s="637"/>
      <c r="E46" s="637"/>
      <c r="F46" s="637"/>
      <c r="G46" s="637"/>
      <c r="H46" s="637"/>
      <c r="I46" s="637"/>
    </row>
    <row r="47" spans="1:9" ht="13" customHeight="1" x14ac:dyDescent="0.15">
      <c r="A47" s="637"/>
      <c r="B47" s="637"/>
      <c r="C47" s="637"/>
      <c r="D47" s="637"/>
      <c r="E47" s="637"/>
      <c r="F47" s="637"/>
      <c r="G47" s="637"/>
      <c r="H47" s="637"/>
      <c r="I47" s="637"/>
    </row>
    <row r="48" spans="1:9" ht="13" customHeight="1" x14ac:dyDescent="0.15">
      <c r="A48" s="637"/>
      <c r="B48" s="637"/>
      <c r="C48" s="637"/>
      <c r="D48" s="637"/>
      <c r="E48" s="637"/>
      <c r="F48" s="637"/>
      <c r="G48" s="637"/>
      <c r="H48" s="637"/>
      <c r="I48" s="637"/>
    </row>
    <row r="49" spans="1:9" ht="13" customHeight="1" x14ac:dyDescent="0.15">
      <c r="A49" s="637"/>
      <c r="B49" s="637"/>
      <c r="C49" s="637"/>
      <c r="D49" s="637"/>
      <c r="E49" s="637"/>
      <c r="F49" s="637"/>
      <c r="G49" s="637"/>
      <c r="H49" s="637"/>
      <c r="I49" s="637"/>
    </row>
    <row r="50" spans="1:9" ht="13" customHeight="1" x14ac:dyDescent="0.15">
      <c r="A50" s="637"/>
      <c r="B50" s="637"/>
      <c r="C50" s="637"/>
      <c r="D50" s="637"/>
      <c r="E50" s="637"/>
      <c r="F50" s="637"/>
      <c r="G50" s="637"/>
      <c r="H50" s="637"/>
      <c r="I50" s="637"/>
    </row>
    <row r="51" spans="1:9" ht="13" customHeight="1" x14ac:dyDescent="0.15">
      <c r="A51" s="637"/>
      <c r="B51" s="637"/>
      <c r="C51" s="637"/>
      <c r="D51" s="637"/>
      <c r="E51" s="637"/>
      <c r="F51" s="637"/>
      <c r="G51" s="637"/>
      <c r="H51" s="637"/>
      <c r="I51" s="637"/>
    </row>
    <row r="52" spans="1:9" ht="13" customHeight="1" x14ac:dyDescent="0.15">
      <c r="A52" s="637"/>
      <c r="B52" s="637"/>
      <c r="C52" s="637"/>
      <c r="D52" s="637"/>
      <c r="E52" s="637"/>
      <c r="F52" s="637"/>
      <c r="G52" s="637"/>
      <c r="H52" s="637"/>
      <c r="I52" s="637"/>
    </row>
    <row r="53" spans="1:9" ht="13" customHeight="1" x14ac:dyDescent="0.15">
      <c r="A53" s="637"/>
      <c r="B53" s="637"/>
      <c r="C53" s="637"/>
      <c r="D53" s="637"/>
      <c r="E53" s="637"/>
      <c r="F53" s="637"/>
      <c r="G53" s="637"/>
      <c r="H53" s="637"/>
      <c r="I53" s="637"/>
    </row>
    <row r="54" spans="1:9" ht="13" customHeight="1" x14ac:dyDescent="0.15">
      <c r="A54" s="637"/>
      <c r="B54" s="637"/>
      <c r="C54" s="637"/>
      <c r="D54" s="637"/>
      <c r="E54" s="637"/>
      <c r="F54" s="637"/>
      <c r="G54" s="637"/>
      <c r="H54" s="637"/>
      <c r="I54" s="637"/>
    </row>
    <row r="55" spans="1:9" ht="13" customHeight="1" x14ac:dyDescent="0.15">
      <c r="A55" s="637"/>
      <c r="B55" s="637"/>
      <c r="C55" s="637"/>
      <c r="D55" s="637"/>
      <c r="E55" s="637"/>
      <c r="F55" s="637"/>
      <c r="G55" s="637"/>
      <c r="H55" s="637"/>
      <c r="I55" s="637"/>
    </row>
    <row r="56" spans="1:9" ht="13" customHeight="1" x14ac:dyDescent="0.15">
      <c r="A56" s="637"/>
      <c r="B56" s="637"/>
      <c r="C56" s="637"/>
      <c r="D56" s="637"/>
      <c r="E56" s="637"/>
      <c r="F56" s="637"/>
      <c r="G56" s="637"/>
      <c r="H56" s="637"/>
      <c r="I56" s="637"/>
    </row>
    <row r="57" spans="1:9" ht="13" customHeight="1" x14ac:dyDescent="0.15">
      <c r="A57" s="637"/>
      <c r="B57" s="637"/>
      <c r="C57" s="637"/>
      <c r="D57" s="637"/>
      <c r="E57" s="637"/>
      <c r="F57" s="637"/>
      <c r="G57" s="637"/>
      <c r="H57" s="637"/>
      <c r="I57" s="637"/>
    </row>
    <row r="58" spans="1:9" ht="13" customHeight="1" x14ac:dyDescent="0.15">
      <c r="A58" s="637"/>
      <c r="B58" s="637"/>
      <c r="C58" s="637"/>
      <c r="D58" s="637"/>
      <c r="E58" s="637"/>
      <c r="F58" s="637"/>
      <c r="G58" s="637"/>
      <c r="H58" s="637"/>
      <c r="I58" s="637"/>
    </row>
    <row r="59" spans="1:9" ht="13" customHeight="1" x14ac:dyDescent="0.15">
      <c r="A59" s="637"/>
      <c r="B59" s="637"/>
      <c r="C59" s="637"/>
      <c r="D59" s="637"/>
      <c r="E59" s="637"/>
      <c r="F59" s="637"/>
      <c r="G59" s="637"/>
      <c r="H59" s="637"/>
      <c r="I59" s="637"/>
    </row>
    <row r="60" spans="1:9" ht="13" customHeight="1" x14ac:dyDescent="0.15">
      <c r="A60" s="637"/>
      <c r="B60" s="637"/>
      <c r="C60" s="637"/>
      <c r="D60" s="637"/>
      <c r="E60" s="637"/>
      <c r="F60" s="637"/>
      <c r="G60" s="637"/>
      <c r="H60" s="637"/>
      <c r="I60" s="637"/>
    </row>
    <row r="61" spans="1:9" ht="13" customHeight="1" x14ac:dyDescent="0.15">
      <c r="A61" s="637"/>
      <c r="B61" s="637"/>
      <c r="C61" s="637"/>
      <c r="D61" s="637"/>
      <c r="E61" s="637"/>
      <c r="F61" s="637"/>
      <c r="G61" s="637"/>
      <c r="H61" s="637"/>
      <c r="I61" s="637"/>
    </row>
    <row r="62" spans="1:9" ht="13" customHeight="1" x14ac:dyDescent="0.15">
      <c r="A62" s="637"/>
      <c r="B62" s="637"/>
      <c r="C62" s="637"/>
      <c r="D62" s="637"/>
      <c r="E62" s="637"/>
      <c r="F62" s="637"/>
      <c r="G62" s="637"/>
      <c r="H62" s="637"/>
      <c r="I62" s="637"/>
    </row>
    <row r="63" spans="1:9" ht="13" customHeight="1" x14ac:dyDescent="0.15">
      <c r="A63" s="637"/>
      <c r="B63" s="637"/>
      <c r="C63" s="637"/>
      <c r="D63" s="637"/>
      <c r="E63" s="637"/>
      <c r="F63" s="637"/>
      <c r="G63" s="637"/>
      <c r="H63" s="637"/>
      <c r="I63" s="637"/>
    </row>
    <row r="64" spans="1:9" x14ac:dyDescent="0.15">
      <c r="A64" s="637"/>
      <c r="B64" s="637"/>
      <c r="C64" s="637"/>
      <c r="D64" s="637"/>
      <c r="E64" s="637"/>
      <c r="F64" s="637"/>
      <c r="G64" s="637"/>
      <c r="H64" s="637"/>
      <c r="I64" s="637"/>
    </row>
    <row r="65" spans="1:9" x14ac:dyDescent="0.15">
      <c r="A65" s="637"/>
      <c r="B65" s="637"/>
      <c r="C65" s="637"/>
      <c r="D65" s="637"/>
      <c r="E65" s="637"/>
      <c r="F65" s="637"/>
      <c r="G65" s="637"/>
      <c r="H65" s="637"/>
      <c r="I65" s="637"/>
    </row>
    <row r="66" spans="1:9" x14ac:dyDescent="0.15">
      <c r="A66" s="637"/>
      <c r="B66" s="637"/>
      <c r="C66" s="637"/>
      <c r="D66" s="637"/>
      <c r="E66" s="637"/>
      <c r="F66" s="637"/>
      <c r="G66" s="637"/>
      <c r="H66" s="637"/>
      <c r="I66" s="637"/>
    </row>
    <row r="67" spans="1:9" x14ac:dyDescent="0.15">
      <c r="A67" s="637"/>
      <c r="B67" s="637"/>
      <c r="C67" s="637"/>
      <c r="D67" s="637"/>
      <c r="E67" s="637"/>
      <c r="F67" s="637"/>
      <c r="G67" s="637"/>
      <c r="H67" s="637"/>
      <c r="I67" s="637"/>
    </row>
    <row r="68" spans="1:9" x14ac:dyDescent="0.15">
      <c r="A68" s="637"/>
      <c r="B68" s="637"/>
      <c r="C68" s="637"/>
      <c r="D68" s="637"/>
      <c r="E68" s="637"/>
      <c r="F68" s="637"/>
      <c r="G68" s="637"/>
      <c r="H68" s="637"/>
      <c r="I68" s="637"/>
    </row>
    <row r="69" spans="1:9" x14ac:dyDescent="0.15">
      <c r="A69" s="637"/>
      <c r="B69" s="637"/>
      <c r="C69" s="637"/>
      <c r="D69" s="637"/>
      <c r="E69" s="637"/>
      <c r="F69" s="637"/>
      <c r="G69" s="637"/>
      <c r="H69" s="637"/>
      <c r="I69" s="637"/>
    </row>
    <row r="70" spans="1:9" x14ac:dyDescent="0.15">
      <c r="A70" s="637"/>
      <c r="B70" s="637"/>
      <c r="C70" s="637"/>
      <c r="D70" s="637"/>
      <c r="E70" s="637"/>
      <c r="F70" s="637"/>
      <c r="G70" s="637"/>
      <c r="H70" s="637"/>
      <c r="I70" s="637"/>
    </row>
  </sheetData>
  <sheetProtection insertRows="0" selectLockedCells="1"/>
  <protectedRanges>
    <protectedRange sqref="D5:I5 A24:I26 A18:I19" name="Range1_1"/>
    <protectedRange sqref="A6:I17" name="Range1_2"/>
    <protectedRange sqref="A20:I23" name="Range1_2_1"/>
  </protectedRanges>
  <mergeCells count="16">
    <mergeCell ref="A22:H23"/>
    <mergeCell ref="A26:I26"/>
    <mergeCell ref="C28:D28"/>
    <mergeCell ref="E28:F28"/>
    <mergeCell ref="G28:H28"/>
    <mergeCell ref="C29:D29"/>
    <mergeCell ref="E29:F29"/>
    <mergeCell ref="G29:H29"/>
    <mergeCell ref="E31:F31"/>
    <mergeCell ref="A45:I70"/>
    <mergeCell ref="B19:G19"/>
    <mergeCell ref="A20:H21"/>
    <mergeCell ref="B3:C3"/>
    <mergeCell ref="D4:H4"/>
    <mergeCell ref="A5:C5"/>
    <mergeCell ref="A6:I10"/>
  </mergeCells>
  <printOptions horizontalCentered="1"/>
  <pageMargins left="0.25" right="0.25" top="0.25" bottom="0.17" header="0.2" footer="0.27"/>
  <pageSetup scale="60"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K63"/>
  <sheetViews>
    <sheetView showGridLines="0" zoomScaleNormal="100" workbookViewId="0">
      <selection activeCell="A4" sqref="A4:C4"/>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324" t="s">
        <v>34</v>
      </c>
      <c r="B2" s="325"/>
      <c r="C2" s="325"/>
      <c r="D2" s="326" t="s">
        <v>0</v>
      </c>
      <c r="E2" s="326" t="s">
        <v>2</v>
      </c>
      <c r="F2" s="326" t="s">
        <v>1</v>
      </c>
      <c r="G2" s="326" t="s">
        <v>14</v>
      </c>
      <c r="H2" s="326" t="s">
        <v>15</v>
      </c>
      <c r="I2" s="327" t="s">
        <v>56</v>
      </c>
      <c r="K2" s="7"/>
    </row>
    <row r="3" spans="1:11" s="6" customFormat="1" ht="21" thickBot="1" x14ac:dyDescent="0.3">
      <c r="A3" s="328" t="s">
        <v>35</v>
      </c>
      <c r="B3" s="495"/>
      <c r="C3" s="496"/>
      <c r="D3" s="329">
        <f>SUM(B22)</f>
        <v>0</v>
      </c>
      <c r="E3" s="329">
        <f>SUM(C22)</f>
        <v>5000</v>
      </c>
      <c r="F3" s="329">
        <f>SUM(E22)</f>
        <v>0</v>
      </c>
      <c r="G3" s="329">
        <f>SUM(G22)</f>
        <v>0</v>
      </c>
      <c r="H3" s="330">
        <f>SUM(D3:G3)</f>
        <v>5000</v>
      </c>
      <c r="I3" s="109">
        <f>SUM(E24)</f>
        <v>0</v>
      </c>
      <c r="K3" s="8"/>
    </row>
    <row r="4" spans="1:11" s="6" customFormat="1" ht="24" customHeight="1" x14ac:dyDescent="0.2">
      <c r="A4" s="638" t="s">
        <v>327</v>
      </c>
      <c r="B4" s="639"/>
      <c r="C4" s="640"/>
      <c r="D4" s="540" t="s">
        <v>21</v>
      </c>
      <c r="E4" s="498"/>
      <c r="F4" s="498"/>
      <c r="G4" s="498"/>
      <c r="H4" s="499"/>
      <c r="I4" s="334"/>
      <c r="K4" s="8"/>
    </row>
    <row r="5" spans="1:11" s="6" customFormat="1" ht="19" x14ac:dyDescent="0.25">
      <c r="A5" s="541" t="s">
        <v>13</v>
      </c>
      <c r="B5" s="542"/>
      <c r="C5" s="542"/>
      <c r="D5" s="15"/>
      <c r="E5" s="251"/>
      <c r="F5" s="251"/>
      <c r="G5" s="251"/>
      <c r="H5" s="251"/>
      <c r="I5" s="335"/>
      <c r="K5" s="8"/>
    </row>
    <row r="6" spans="1:11" s="6" customFormat="1" ht="14" customHeight="1" x14ac:dyDescent="0.2">
      <c r="A6" s="532" t="s">
        <v>328</v>
      </c>
      <c r="B6" s="543"/>
      <c r="C6" s="543"/>
      <c r="D6" s="543"/>
      <c r="E6" s="543"/>
      <c r="F6" s="543"/>
      <c r="G6" s="543"/>
      <c r="H6" s="543"/>
      <c r="I6" s="544"/>
      <c r="K6" s="8"/>
    </row>
    <row r="7" spans="1:11" s="6" customFormat="1" ht="14" customHeight="1" x14ac:dyDescent="0.2">
      <c r="A7" s="545"/>
      <c r="B7" s="546"/>
      <c r="C7" s="546"/>
      <c r="D7" s="546"/>
      <c r="E7" s="546"/>
      <c r="F7" s="546"/>
      <c r="G7" s="546"/>
      <c r="H7" s="546"/>
      <c r="I7" s="547"/>
      <c r="K7" s="8"/>
    </row>
    <row r="8" spans="1:11" s="6" customFormat="1" ht="14" customHeight="1" x14ac:dyDescent="0.2">
      <c r="A8" s="545"/>
      <c r="B8" s="546"/>
      <c r="C8" s="546"/>
      <c r="D8" s="546"/>
      <c r="E8" s="546"/>
      <c r="F8" s="546"/>
      <c r="G8" s="546"/>
      <c r="H8" s="546"/>
      <c r="I8" s="547"/>
      <c r="K8" s="8"/>
    </row>
    <row r="9" spans="1:11" s="6" customFormat="1" ht="42" customHeight="1" x14ac:dyDescent="0.2">
      <c r="A9" s="545"/>
      <c r="B9" s="546"/>
      <c r="C9" s="546"/>
      <c r="D9" s="546"/>
      <c r="E9" s="546"/>
      <c r="F9" s="546"/>
      <c r="G9" s="546"/>
      <c r="H9" s="546"/>
      <c r="I9" s="547"/>
      <c r="K9" s="8"/>
    </row>
    <row r="10" spans="1:11" s="6" customFormat="1" ht="118.5" customHeight="1" x14ac:dyDescent="0.2">
      <c r="A10" s="548"/>
      <c r="B10" s="549"/>
      <c r="C10" s="549"/>
      <c r="D10" s="549"/>
      <c r="E10" s="549"/>
      <c r="F10" s="549"/>
      <c r="G10" s="549"/>
      <c r="H10" s="549"/>
      <c r="I10" s="550"/>
      <c r="K10" s="8"/>
    </row>
    <row r="11" spans="1:11" s="6" customFormat="1" ht="17.25" customHeight="1" x14ac:dyDescent="0.2">
      <c r="A11" s="18"/>
      <c r="B11" s="19"/>
      <c r="C11" s="19"/>
      <c r="D11" s="258"/>
      <c r="E11" s="258"/>
      <c r="F11" s="258"/>
      <c r="G11" s="258"/>
      <c r="H11" s="258"/>
      <c r="I11" s="334"/>
      <c r="K11" s="8"/>
    </row>
    <row r="12" spans="1:11" s="6" customFormat="1" ht="20" x14ac:dyDescent="0.25">
      <c r="A12" s="108" t="s">
        <v>16</v>
      </c>
      <c r="B12" s="500" t="s">
        <v>20</v>
      </c>
      <c r="C12" s="500"/>
      <c r="D12" s="500"/>
      <c r="E12" s="500"/>
      <c r="F12" s="500"/>
      <c r="G12" s="500"/>
      <c r="H12" s="22"/>
      <c r="I12" s="370"/>
      <c r="K12" s="8"/>
    </row>
    <row r="13" spans="1:11" s="6" customFormat="1" ht="15" x14ac:dyDescent="0.2">
      <c r="A13" s="532" t="s">
        <v>329</v>
      </c>
      <c r="B13" s="533"/>
      <c r="C13" s="533"/>
      <c r="D13" s="533"/>
      <c r="E13" s="533"/>
      <c r="F13" s="533"/>
      <c r="G13" s="533"/>
      <c r="H13" s="533"/>
      <c r="I13" s="336" t="s">
        <v>17</v>
      </c>
      <c r="K13" s="8"/>
    </row>
    <row r="14" spans="1:11" s="6" customFormat="1" ht="30" customHeight="1" x14ac:dyDescent="0.2">
      <c r="A14" s="534"/>
      <c r="B14" s="535"/>
      <c r="C14" s="535"/>
      <c r="D14" s="535"/>
      <c r="E14" s="535"/>
      <c r="F14" s="535"/>
      <c r="G14" s="535"/>
      <c r="H14" s="535"/>
      <c r="I14" s="396" t="s">
        <v>330</v>
      </c>
      <c r="K14" s="8"/>
    </row>
    <row r="15" spans="1:11" s="6" customFormat="1" ht="15" x14ac:dyDescent="0.2">
      <c r="A15" s="532"/>
      <c r="B15" s="533"/>
      <c r="C15" s="533"/>
      <c r="D15" s="533"/>
      <c r="E15" s="533"/>
      <c r="F15" s="533"/>
      <c r="G15" s="533"/>
      <c r="H15" s="533"/>
      <c r="I15" s="336" t="s">
        <v>17</v>
      </c>
      <c r="K15" s="8"/>
    </row>
    <row r="16" spans="1:11" s="6" customFormat="1" ht="36.75" customHeight="1" thickBot="1" x14ac:dyDescent="0.25">
      <c r="A16" s="536"/>
      <c r="B16" s="537"/>
      <c r="C16" s="537"/>
      <c r="D16" s="537"/>
      <c r="E16" s="537"/>
      <c r="F16" s="537"/>
      <c r="G16" s="537"/>
      <c r="H16" s="537"/>
      <c r="I16" s="371"/>
      <c r="K16" s="8"/>
    </row>
    <row r="17" spans="1:11" s="6" customFormat="1" ht="12.75" customHeight="1" x14ac:dyDescent="0.2">
      <c r="A17" s="105"/>
      <c r="B17" s="339"/>
      <c r="C17" s="339"/>
      <c r="D17" s="339"/>
      <c r="E17" s="339"/>
      <c r="F17" s="339"/>
      <c r="G17" s="339"/>
      <c r="H17" s="339"/>
      <c r="I17" s="340"/>
      <c r="K17" s="8"/>
    </row>
    <row r="18" spans="1:11" s="6" customFormat="1" ht="15.75" customHeight="1" thickBot="1" x14ac:dyDescent="0.25">
      <c r="A18" s="341"/>
      <c r="B18" s="342"/>
      <c r="C18" s="342"/>
      <c r="D18" s="342"/>
      <c r="E18" s="342"/>
      <c r="F18" s="342"/>
      <c r="G18" s="342"/>
      <c r="H18" s="342"/>
      <c r="I18" s="342"/>
      <c r="K18" s="8"/>
    </row>
    <row r="19" spans="1:11" s="6" customFormat="1" ht="19" x14ac:dyDescent="0.2">
      <c r="A19" s="485" t="s">
        <v>48</v>
      </c>
      <c r="B19" s="486"/>
      <c r="C19" s="486"/>
      <c r="D19" s="486"/>
      <c r="E19" s="486"/>
      <c r="F19" s="486"/>
      <c r="G19" s="486"/>
      <c r="H19" s="486"/>
      <c r="I19" s="487"/>
      <c r="K19" s="8"/>
    </row>
    <row r="20" spans="1:11" ht="16" x14ac:dyDescent="0.2">
      <c r="A20" s="343" t="s">
        <v>49</v>
      </c>
      <c r="B20" s="344"/>
      <c r="C20" s="344"/>
      <c r="D20" s="344"/>
      <c r="E20" s="344"/>
      <c r="F20" s="344"/>
      <c r="G20" s="344"/>
      <c r="H20" s="344"/>
      <c r="I20" s="345"/>
    </row>
    <row r="21" spans="1:11" ht="16" x14ac:dyDescent="0.2">
      <c r="A21" s="346"/>
      <c r="B21" s="384" t="s">
        <v>0</v>
      </c>
      <c r="C21" s="538" t="s">
        <v>2</v>
      </c>
      <c r="D21" s="539"/>
      <c r="E21" s="538" t="s">
        <v>1</v>
      </c>
      <c r="F21" s="539"/>
      <c r="G21" s="538" t="s">
        <v>47</v>
      </c>
      <c r="H21" s="539"/>
      <c r="I21" s="345"/>
    </row>
    <row r="22" spans="1:11" ht="22.5" customHeight="1" x14ac:dyDescent="0.2">
      <c r="A22" s="346"/>
      <c r="B22" s="349"/>
      <c r="C22" s="562">
        <v>5000</v>
      </c>
      <c r="D22" s="563"/>
      <c r="E22" s="562"/>
      <c r="F22" s="563"/>
      <c r="G22" s="562"/>
      <c r="H22" s="563"/>
      <c r="I22" s="345"/>
    </row>
    <row r="23" spans="1:11" ht="14.25" customHeight="1" x14ac:dyDescent="0.15">
      <c r="A23" s="346"/>
      <c r="B23" s="350"/>
      <c r="C23" s="350"/>
      <c r="D23" s="351"/>
      <c r="E23" s="350"/>
      <c r="F23" s="351"/>
      <c r="G23" s="350"/>
      <c r="H23" s="351"/>
      <c r="I23" s="345"/>
    </row>
    <row r="24" spans="1:11" ht="23.25" customHeight="1" x14ac:dyDescent="0.2">
      <c r="A24" s="343" t="s">
        <v>57</v>
      </c>
      <c r="B24" s="352"/>
      <c r="C24" s="352"/>
      <c r="D24" s="352"/>
      <c r="E24" s="564"/>
      <c r="F24" s="565"/>
      <c r="G24" s="350"/>
      <c r="H24" s="350"/>
      <c r="I24" s="345"/>
    </row>
    <row r="25" spans="1:11" x14ac:dyDescent="0.15">
      <c r="A25" s="346"/>
      <c r="B25" s="344"/>
      <c r="C25" s="344"/>
      <c r="D25" s="344"/>
      <c r="E25" s="344"/>
      <c r="F25" s="344"/>
      <c r="G25" s="344"/>
      <c r="H25" s="344"/>
      <c r="I25" s="345"/>
    </row>
    <row r="26" spans="1:11" ht="6.75" customHeight="1" thickBot="1" x14ac:dyDescent="0.2">
      <c r="A26" s="353"/>
      <c r="B26" s="354"/>
      <c r="C26" s="354"/>
      <c r="D26" s="354"/>
      <c r="E26" s="354"/>
      <c r="F26" s="354"/>
      <c r="G26" s="354"/>
      <c r="H26" s="354"/>
      <c r="I26" s="355"/>
    </row>
    <row r="27" spans="1:11" x14ac:dyDescent="0.15">
      <c r="A27" s="344"/>
      <c r="B27" s="344"/>
      <c r="C27" s="344"/>
      <c r="D27" s="344"/>
      <c r="E27" s="344"/>
      <c r="F27" s="344"/>
      <c r="G27" s="344"/>
      <c r="H27" s="344"/>
      <c r="I27" s="344"/>
    </row>
    <row r="28" spans="1:11" ht="19" x14ac:dyDescent="0.25">
      <c r="A28" s="356" t="s">
        <v>50</v>
      </c>
      <c r="B28" s="357"/>
      <c r="C28" s="357"/>
      <c r="D28" s="357"/>
      <c r="E28" s="344"/>
      <c r="F28" s="344"/>
      <c r="G28" s="344"/>
      <c r="H28" s="344"/>
      <c r="I28" s="344"/>
    </row>
    <row r="29" spans="1:11" ht="7.5" customHeight="1" x14ac:dyDescent="0.2">
      <c r="A29" s="357"/>
      <c r="B29" s="357"/>
      <c r="C29" s="357"/>
      <c r="D29" s="357"/>
      <c r="E29" s="344"/>
      <c r="F29" s="344"/>
      <c r="G29" s="344"/>
      <c r="H29" s="344"/>
      <c r="I29" s="344"/>
    </row>
    <row r="30" spans="1:11" ht="16" x14ac:dyDescent="0.2">
      <c r="A30" s="358" t="s">
        <v>55</v>
      </c>
      <c r="B30" s="357"/>
      <c r="C30" s="357"/>
      <c r="D30" s="357"/>
      <c r="E30" s="344"/>
      <c r="F30" s="344"/>
      <c r="G30" s="344"/>
      <c r="H30" s="344"/>
      <c r="I30" s="344"/>
    </row>
    <row r="31" spans="1:11" ht="11.25" customHeight="1" x14ac:dyDescent="0.2">
      <c r="A31" s="357" t="s">
        <v>51</v>
      </c>
      <c r="B31" s="357"/>
      <c r="C31" s="357"/>
      <c r="D31" s="357"/>
      <c r="E31" s="344"/>
      <c r="F31" s="344"/>
      <c r="G31" s="344"/>
      <c r="H31" s="344"/>
      <c r="I31" s="344"/>
    </row>
    <row r="32" spans="1:11" ht="16" x14ac:dyDescent="0.2">
      <c r="A32" s="357" t="s">
        <v>52</v>
      </c>
      <c r="B32" s="357"/>
      <c r="C32" s="357"/>
      <c r="D32" s="357"/>
      <c r="E32" s="344"/>
      <c r="F32" s="344"/>
      <c r="G32" s="344"/>
      <c r="H32" s="344"/>
      <c r="I32" s="344"/>
    </row>
    <row r="33" spans="1:9" ht="16" x14ac:dyDescent="0.2">
      <c r="A33" s="357" t="s">
        <v>53</v>
      </c>
      <c r="B33" s="357"/>
      <c r="C33" s="357"/>
      <c r="D33" s="357"/>
      <c r="E33" s="344"/>
      <c r="F33" s="344"/>
      <c r="G33" s="344"/>
      <c r="H33" s="344"/>
      <c r="I33" s="344"/>
    </row>
    <row r="34" spans="1:9" ht="16" x14ac:dyDescent="0.2">
      <c r="A34" s="357" t="s">
        <v>272</v>
      </c>
      <c r="B34" s="357"/>
      <c r="C34" s="357"/>
      <c r="D34" s="357"/>
      <c r="E34" s="344"/>
      <c r="F34" s="344"/>
      <c r="G34" s="344"/>
      <c r="H34" s="344"/>
      <c r="I34" s="344"/>
    </row>
    <row r="35" spans="1:9" ht="16" x14ac:dyDescent="0.2">
      <c r="A35" s="359" t="s">
        <v>54</v>
      </c>
      <c r="B35" s="344"/>
      <c r="C35" s="344"/>
      <c r="D35" s="344"/>
      <c r="E35" s="344"/>
      <c r="F35" s="344"/>
      <c r="G35" s="344"/>
      <c r="H35" s="344"/>
      <c r="I35" s="344"/>
    </row>
    <row r="36" spans="1:9" ht="16" x14ac:dyDescent="0.2">
      <c r="A36" s="358" t="s">
        <v>273</v>
      </c>
      <c r="B36" s="344"/>
      <c r="C36" s="344"/>
      <c r="D36" s="344"/>
      <c r="E36" s="344"/>
      <c r="F36" s="344"/>
      <c r="G36" s="344"/>
      <c r="H36" s="344"/>
      <c r="I36" s="344"/>
    </row>
    <row r="37" spans="1:9" x14ac:dyDescent="0.15">
      <c r="A37" s="344"/>
      <c r="B37" s="344"/>
      <c r="C37" s="344"/>
      <c r="D37" s="344"/>
      <c r="E37" s="344"/>
      <c r="F37" s="344"/>
      <c r="G37" s="344"/>
      <c r="H37" s="344"/>
      <c r="I37" s="344"/>
    </row>
    <row r="38" spans="1:9" ht="13" customHeight="1" x14ac:dyDescent="0.15">
      <c r="A38" s="636"/>
      <c r="B38" s="637"/>
      <c r="C38" s="637"/>
      <c r="D38" s="637"/>
      <c r="E38" s="637"/>
      <c r="F38" s="637"/>
      <c r="G38" s="637"/>
      <c r="H38" s="637"/>
      <c r="I38" s="637"/>
    </row>
    <row r="39" spans="1:9" ht="13" customHeight="1" x14ac:dyDescent="0.15">
      <c r="A39" s="637"/>
      <c r="B39" s="637"/>
      <c r="C39" s="637"/>
      <c r="D39" s="637"/>
      <c r="E39" s="637"/>
      <c r="F39" s="637"/>
      <c r="G39" s="637"/>
      <c r="H39" s="637"/>
      <c r="I39" s="637"/>
    </row>
    <row r="40" spans="1:9" ht="13" customHeight="1" x14ac:dyDescent="0.15">
      <c r="A40" s="637"/>
      <c r="B40" s="637"/>
      <c r="C40" s="637"/>
      <c r="D40" s="637"/>
      <c r="E40" s="637"/>
      <c r="F40" s="637"/>
      <c r="G40" s="637"/>
      <c r="H40" s="637"/>
      <c r="I40" s="637"/>
    </row>
    <row r="41" spans="1:9" ht="13" customHeight="1" x14ac:dyDescent="0.15">
      <c r="A41" s="637"/>
      <c r="B41" s="637"/>
      <c r="C41" s="637"/>
      <c r="D41" s="637"/>
      <c r="E41" s="637"/>
      <c r="F41" s="637"/>
      <c r="G41" s="637"/>
      <c r="H41" s="637"/>
      <c r="I41" s="637"/>
    </row>
    <row r="42" spans="1:9" ht="13" customHeight="1" x14ac:dyDescent="0.15">
      <c r="A42" s="637"/>
      <c r="B42" s="637"/>
      <c r="C42" s="637"/>
      <c r="D42" s="637"/>
      <c r="E42" s="637"/>
      <c r="F42" s="637"/>
      <c r="G42" s="637"/>
      <c r="H42" s="637"/>
      <c r="I42" s="637"/>
    </row>
    <row r="43" spans="1:9" ht="13" customHeight="1" x14ac:dyDescent="0.15">
      <c r="A43" s="637"/>
      <c r="B43" s="637"/>
      <c r="C43" s="637"/>
      <c r="D43" s="637"/>
      <c r="E43" s="637"/>
      <c r="F43" s="637"/>
      <c r="G43" s="637"/>
      <c r="H43" s="637"/>
      <c r="I43" s="637"/>
    </row>
    <row r="44" spans="1:9" ht="13" customHeight="1" x14ac:dyDescent="0.15">
      <c r="A44" s="637"/>
      <c r="B44" s="637"/>
      <c r="C44" s="637"/>
      <c r="D44" s="637"/>
      <c r="E44" s="637"/>
      <c r="F44" s="637"/>
      <c r="G44" s="637"/>
      <c r="H44" s="637"/>
      <c r="I44" s="637"/>
    </row>
    <row r="45" spans="1:9" ht="13" customHeight="1" x14ac:dyDescent="0.15">
      <c r="A45" s="637"/>
      <c r="B45" s="637"/>
      <c r="C45" s="637"/>
      <c r="D45" s="637"/>
      <c r="E45" s="637"/>
      <c r="F45" s="637"/>
      <c r="G45" s="637"/>
      <c r="H45" s="637"/>
      <c r="I45" s="637"/>
    </row>
    <row r="46" spans="1:9" ht="13" customHeight="1" x14ac:dyDescent="0.15">
      <c r="A46" s="637"/>
      <c r="B46" s="637"/>
      <c r="C46" s="637"/>
      <c r="D46" s="637"/>
      <c r="E46" s="637"/>
      <c r="F46" s="637"/>
      <c r="G46" s="637"/>
      <c r="H46" s="637"/>
      <c r="I46" s="637"/>
    </row>
    <row r="47" spans="1:9" ht="13" customHeight="1" x14ac:dyDescent="0.15">
      <c r="A47" s="637"/>
      <c r="B47" s="637"/>
      <c r="C47" s="637"/>
      <c r="D47" s="637"/>
      <c r="E47" s="637"/>
      <c r="F47" s="637"/>
      <c r="G47" s="637"/>
      <c r="H47" s="637"/>
      <c r="I47" s="637"/>
    </row>
    <row r="48" spans="1:9" ht="13" customHeight="1" x14ac:dyDescent="0.15">
      <c r="A48" s="637"/>
      <c r="B48" s="637"/>
      <c r="C48" s="637"/>
      <c r="D48" s="637"/>
      <c r="E48" s="637"/>
      <c r="F48" s="637"/>
      <c r="G48" s="637"/>
      <c r="H48" s="637"/>
      <c r="I48" s="637"/>
    </row>
    <row r="49" spans="1:9" ht="13" customHeight="1" x14ac:dyDescent="0.15">
      <c r="A49" s="637"/>
      <c r="B49" s="637"/>
      <c r="C49" s="637"/>
      <c r="D49" s="637"/>
      <c r="E49" s="637"/>
      <c r="F49" s="637"/>
      <c r="G49" s="637"/>
      <c r="H49" s="637"/>
      <c r="I49" s="637"/>
    </row>
    <row r="50" spans="1:9" ht="13" customHeight="1" x14ac:dyDescent="0.15">
      <c r="A50" s="637"/>
      <c r="B50" s="637"/>
      <c r="C50" s="637"/>
      <c r="D50" s="637"/>
      <c r="E50" s="637"/>
      <c r="F50" s="637"/>
      <c r="G50" s="637"/>
      <c r="H50" s="637"/>
      <c r="I50" s="637"/>
    </row>
    <row r="51" spans="1:9" ht="13" customHeight="1" x14ac:dyDescent="0.15">
      <c r="A51" s="637"/>
      <c r="B51" s="637"/>
      <c r="C51" s="637"/>
      <c r="D51" s="637"/>
      <c r="E51" s="637"/>
      <c r="F51" s="637"/>
      <c r="G51" s="637"/>
      <c r="H51" s="637"/>
      <c r="I51" s="637"/>
    </row>
    <row r="52" spans="1:9" ht="13" customHeight="1" x14ac:dyDescent="0.15">
      <c r="A52" s="637"/>
      <c r="B52" s="637"/>
      <c r="C52" s="637"/>
      <c r="D52" s="637"/>
      <c r="E52" s="637"/>
      <c r="F52" s="637"/>
      <c r="G52" s="637"/>
      <c r="H52" s="637"/>
      <c r="I52" s="637"/>
    </row>
    <row r="53" spans="1:9" ht="13" customHeight="1" x14ac:dyDescent="0.15">
      <c r="A53" s="637"/>
      <c r="B53" s="637"/>
      <c r="C53" s="637"/>
      <c r="D53" s="637"/>
      <c r="E53" s="637"/>
      <c r="F53" s="637"/>
      <c r="G53" s="637"/>
      <c r="H53" s="637"/>
      <c r="I53" s="637"/>
    </row>
    <row r="54" spans="1:9" ht="13" customHeight="1" x14ac:dyDescent="0.15">
      <c r="A54" s="637"/>
      <c r="B54" s="637"/>
      <c r="C54" s="637"/>
      <c r="D54" s="637"/>
      <c r="E54" s="637"/>
      <c r="F54" s="637"/>
      <c r="G54" s="637"/>
      <c r="H54" s="637"/>
      <c r="I54" s="637"/>
    </row>
    <row r="55" spans="1:9" ht="13" customHeight="1" x14ac:dyDescent="0.15">
      <c r="A55" s="637"/>
      <c r="B55" s="637"/>
      <c r="C55" s="637"/>
      <c r="D55" s="637"/>
      <c r="E55" s="637"/>
      <c r="F55" s="637"/>
      <c r="G55" s="637"/>
      <c r="H55" s="637"/>
      <c r="I55" s="637"/>
    </row>
    <row r="56" spans="1:9" ht="13" customHeight="1" x14ac:dyDescent="0.15">
      <c r="A56" s="637"/>
      <c r="B56" s="637"/>
      <c r="C56" s="637"/>
      <c r="D56" s="637"/>
      <c r="E56" s="637"/>
      <c r="F56" s="637"/>
      <c r="G56" s="637"/>
      <c r="H56" s="637"/>
      <c r="I56" s="637"/>
    </row>
    <row r="57" spans="1:9" ht="13" customHeight="1" x14ac:dyDescent="0.15">
      <c r="A57" s="637"/>
      <c r="B57" s="637"/>
      <c r="C57" s="637"/>
      <c r="D57" s="637"/>
      <c r="E57" s="637"/>
      <c r="F57" s="637"/>
      <c r="G57" s="637"/>
      <c r="H57" s="637"/>
      <c r="I57" s="637"/>
    </row>
    <row r="58" spans="1:9" ht="13" customHeight="1" x14ac:dyDescent="0.15">
      <c r="A58" s="637"/>
      <c r="B58" s="637"/>
      <c r="C58" s="637"/>
      <c r="D58" s="637"/>
      <c r="E58" s="637"/>
      <c r="F58" s="637"/>
      <c r="G58" s="637"/>
      <c r="H58" s="637"/>
      <c r="I58" s="637"/>
    </row>
    <row r="59" spans="1:9" ht="13" customHeight="1" x14ac:dyDescent="0.15">
      <c r="A59" s="637"/>
      <c r="B59" s="637"/>
      <c r="C59" s="637"/>
      <c r="D59" s="637"/>
      <c r="E59" s="637"/>
      <c r="F59" s="637"/>
      <c r="G59" s="637"/>
      <c r="H59" s="637"/>
      <c r="I59" s="637"/>
    </row>
    <row r="60" spans="1:9" ht="13" customHeight="1" x14ac:dyDescent="0.15">
      <c r="A60" s="637"/>
      <c r="B60" s="637"/>
      <c r="C60" s="637"/>
      <c r="D60" s="637"/>
      <c r="E60" s="637"/>
      <c r="F60" s="637"/>
      <c r="G60" s="637"/>
      <c r="H60" s="637"/>
      <c r="I60" s="637"/>
    </row>
    <row r="61" spans="1:9" ht="13" customHeight="1" x14ac:dyDescent="0.15">
      <c r="A61" s="637"/>
      <c r="B61" s="637"/>
      <c r="C61" s="637"/>
      <c r="D61" s="637"/>
      <c r="E61" s="637"/>
      <c r="F61" s="637"/>
      <c r="G61" s="637"/>
      <c r="H61" s="637"/>
      <c r="I61" s="637"/>
    </row>
    <row r="62" spans="1:9" ht="13" customHeight="1" x14ac:dyDescent="0.15">
      <c r="A62" s="637"/>
      <c r="B62" s="637"/>
      <c r="C62" s="637"/>
      <c r="D62" s="637"/>
      <c r="E62" s="637"/>
      <c r="F62" s="637"/>
      <c r="G62" s="637"/>
      <c r="H62" s="637"/>
      <c r="I62" s="637"/>
    </row>
    <row r="63" spans="1:9" ht="13" customHeight="1" x14ac:dyDescent="0.15">
      <c r="A63" s="637"/>
      <c r="B63" s="637"/>
      <c r="C63" s="637"/>
      <c r="D63" s="637"/>
      <c r="E63" s="637"/>
      <c r="F63" s="637"/>
      <c r="G63" s="637"/>
      <c r="H63" s="637"/>
      <c r="I63" s="637"/>
    </row>
  </sheetData>
  <sheetProtection insertRows="0" selectLockedCells="1"/>
  <protectedRanges>
    <protectedRange sqref="D5:I5 A15:I19 A11:I12" name="Range1_1_1"/>
    <protectedRange sqref="A6:I10" name="Range1"/>
    <protectedRange sqref="A13:I14" name="Range1_2"/>
  </protectedRanges>
  <mergeCells count="17">
    <mergeCell ref="C22:D22"/>
    <mergeCell ref="E22:F22"/>
    <mergeCell ref="G22:H22"/>
    <mergeCell ref="E24:F24"/>
    <mergeCell ref="A38:I63"/>
    <mergeCell ref="A13:H14"/>
    <mergeCell ref="A15:H16"/>
    <mergeCell ref="A19:I19"/>
    <mergeCell ref="C21:D21"/>
    <mergeCell ref="E21:F21"/>
    <mergeCell ref="G21:H21"/>
    <mergeCell ref="B3:C3"/>
    <mergeCell ref="D4:H4"/>
    <mergeCell ref="A5:C5"/>
    <mergeCell ref="A6:I10"/>
    <mergeCell ref="B12:G12"/>
    <mergeCell ref="A4:C4"/>
  </mergeCells>
  <printOptions horizontalCentered="1"/>
  <pageMargins left="0.25" right="0.25" top="0.25" bottom="0.17" header="0.2" footer="0.27"/>
  <pageSetup scale="6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pageSetUpPr fitToPage="1"/>
  </sheetPr>
  <dimension ref="A1:K63"/>
  <sheetViews>
    <sheetView showGridLines="0" zoomScaleNormal="100" workbookViewId="0">
      <selection activeCell="I15" sqref="I15"/>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324" t="s">
        <v>36</v>
      </c>
      <c r="B2" s="325"/>
      <c r="C2" s="325"/>
      <c r="D2" s="326" t="s">
        <v>0</v>
      </c>
      <c r="E2" s="326" t="s">
        <v>2</v>
      </c>
      <c r="F2" s="326" t="s">
        <v>1</v>
      </c>
      <c r="G2" s="326" t="s">
        <v>14</v>
      </c>
      <c r="H2" s="326" t="s">
        <v>15</v>
      </c>
      <c r="I2" s="327" t="s">
        <v>56</v>
      </c>
      <c r="K2" s="7"/>
    </row>
    <row r="3" spans="1:11" s="6" customFormat="1" ht="21" thickBot="1" x14ac:dyDescent="0.3">
      <c r="A3" s="328" t="s">
        <v>37</v>
      </c>
      <c r="B3" s="495"/>
      <c r="C3" s="496"/>
      <c r="D3" s="329">
        <f>SUM(B22)</f>
        <v>0</v>
      </c>
      <c r="E3" s="329">
        <v>22600</v>
      </c>
      <c r="F3" s="329">
        <f>SUM(E22)</f>
        <v>0</v>
      </c>
      <c r="G3" s="329">
        <f>SUM(G22)</f>
        <v>0</v>
      </c>
      <c r="H3" s="330">
        <f>SUM(D3:G3)</f>
        <v>22600</v>
      </c>
      <c r="I3" s="109">
        <f>SUM(E24)</f>
        <v>0</v>
      </c>
      <c r="K3" s="8"/>
    </row>
    <row r="4" spans="1:11" s="6" customFormat="1" ht="24" customHeight="1" x14ac:dyDescent="0.2">
      <c r="A4" s="531" t="s">
        <v>320</v>
      </c>
      <c r="B4" s="526"/>
      <c r="C4" s="527"/>
      <c r="D4" s="540" t="s">
        <v>21</v>
      </c>
      <c r="E4" s="498"/>
      <c r="F4" s="498"/>
      <c r="G4" s="498"/>
      <c r="H4" s="499"/>
      <c r="I4" s="334"/>
      <c r="K4" s="8"/>
    </row>
    <row r="5" spans="1:11" s="6" customFormat="1" ht="19" x14ac:dyDescent="0.25">
      <c r="A5" s="541" t="s">
        <v>13</v>
      </c>
      <c r="B5" s="542"/>
      <c r="C5" s="542"/>
      <c r="D5" s="15"/>
      <c r="E5" s="251"/>
      <c r="F5" s="251"/>
      <c r="G5" s="251"/>
      <c r="H5" s="251"/>
      <c r="I5" s="335"/>
      <c r="K5" s="8"/>
    </row>
    <row r="6" spans="1:11" s="6" customFormat="1" ht="14" customHeight="1" x14ac:dyDescent="0.2">
      <c r="A6" s="501" t="s">
        <v>314</v>
      </c>
      <c r="B6" s="502"/>
      <c r="C6" s="502"/>
      <c r="D6" s="502"/>
      <c r="E6" s="502"/>
      <c r="F6" s="502"/>
      <c r="G6" s="502"/>
      <c r="H6" s="502"/>
      <c r="I6" s="507"/>
      <c r="K6" s="8"/>
    </row>
    <row r="7" spans="1:11" s="6" customFormat="1" ht="14" customHeight="1" x14ac:dyDescent="0.2">
      <c r="A7" s="508"/>
      <c r="B7" s="641"/>
      <c r="C7" s="641"/>
      <c r="D7" s="641"/>
      <c r="E7" s="641"/>
      <c r="F7" s="641"/>
      <c r="G7" s="641"/>
      <c r="H7" s="641"/>
      <c r="I7" s="510"/>
      <c r="K7" s="8"/>
    </row>
    <row r="8" spans="1:11" s="6" customFormat="1" ht="14" customHeight="1" x14ac:dyDescent="0.2">
      <c r="A8" s="508"/>
      <c r="B8" s="641"/>
      <c r="C8" s="641"/>
      <c r="D8" s="641"/>
      <c r="E8" s="641"/>
      <c r="F8" s="641"/>
      <c r="G8" s="641"/>
      <c r="H8" s="641"/>
      <c r="I8" s="510"/>
      <c r="K8" s="8"/>
    </row>
    <row r="9" spans="1:11" s="6" customFormat="1" ht="42" customHeight="1" x14ac:dyDescent="0.2">
      <c r="A9" s="508"/>
      <c r="B9" s="641"/>
      <c r="C9" s="641"/>
      <c r="D9" s="641"/>
      <c r="E9" s="641"/>
      <c r="F9" s="641"/>
      <c r="G9" s="641"/>
      <c r="H9" s="641"/>
      <c r="I9" s="510"/>
      <c r="K9" s="8"/>
    </row>
    <row r="10" spans="1:11" s="6" customFormat="1" ht="118.5" customHeight="1" x14ac:dyDescent="0.2">
      <c r="A10" s="511"/>
      <c r="B10" s="512"/>
      <c r="C10" s="512"/>
      <c r="D10" s="512"/>
      <c r="E10" s="512"/>
      <c r="F10" s="512"/>
      <c r="G10" s="512"/>
      <c r="H10" s="512"/>
      <c r="I10" s="513"/>
      <c r="K10" s="8"/>
    </row>
    <row r="11" spans="1:11" s="6" customFormat="1" ht="17.25" customHeight="1" x14ac:dyDescent="0.2">
      <c r="A11" s="18"/>
      <c r="B11" s="19"/>
      <c r="C11" s="19"/>
      <c r="D11" s="258"/>
      <c r="E11" s="258"/>
      <c r="F11" s="258"/>
      <c r="G11" s="258"/>
      <c r="H11" s="258"/>
      <c r="I11" s="334"/>
      <c r="K11" s="8"/>
    </row>
    <row r="12" spans="1:11" s="6" customFormat="1" ht="20" x14ac:dyDescent="0.25">
      <c r="A12" s="108" t="s">
        <v>16</v>
      </c>
      <c r="B12" s="500" t="s">
        <v>20</v>
      </c>
      <c r="C12" s="500"/>
      <c r="D12" s="500"/>
      <c r="E12" s="500"/>
      <c r="F12" s="500"/>
      <c r="G12" s="500"/>
      <c r="H12" s="22"/>
      <c r="I12" s="11"/>
      <c r="K12" s="8"/>
    </row>
    <row r="13" spans="1:11" s="6" customFormat="1" ht="15" x14ac:dyDescent="0.2">
      <c r="A13" s="501" t="s">
        <v>315</v>
      </c>
      <c r="B13" s="502"/>
      <c r="C13" s="502"/>
      <c r="D13" s="502"/>
      <c r="E13" s="502"/>
      <c r="F13" s="502"/>
      <c r="G13" s="502"/>
      <c r="H13" s="502"/>
      <c r="I13" s="336" t="s">
        <v>17</v>
      </c>
      <c r="K13" s="8"/>
    </row>
    <row r="14" spans="1:11" s="6" customFormat="1" ht="30" customHeight="1" x14ac:dyDescent="0.2">
      <c r="A14" s="511"/>
      <c r="B14" s="512"/>
      <c r="C14" s="512"/>
      <c r="D14" s="512"/>
      <c r="E14" s="512"/>
      <c r="F14" s="512"/>
      <c r="G14" s="512"/>
      <c r="H14" s="512"/>
      <c r="I14" s="386">
        <v>44712</v>
      </c>
      <c r="K14" s="8"/>
    </row>
    <row r="15" spans="1:11" s="6" customFormat="1" ht="15" x14ac:dyDescent="0.2">
      <c r="A15" s="501"/>
      <c r="B15" s="502"/>
      <c r="C15" s="502"/>
      <c r="D15" s="502"/>
      <c r="E15" s="502"/>
      <c r="F15" s="502"/>
      <c r="G15" s="502"/>
      <c r="H15" s="502"/>
      <c r="I15" s="336" t="s">
        <v>17</v>
      </c>
      <c r="K15" s="8"/>
    </row>
    <row r="16" spans="1:11" s="6" customFormat="1" ht="36.75" customHeight="1" thickBot="1" x14ac:dyDescent="0.25">
      <c r="A16" s="503"/>
      <c r="B16" s="504"/>
      <c r="C16" s="504"/>
      <c r="D16" s="504"/>
      <c r="E16" s="504"/>
      <c r="F16" s="504"/>
      <c r="G16" s="504"/>
      <c r="H16" s="504"/>
      <c r="I16" s="217"/>
      <c r="K16" s="8"/>
    </row>
    <row r="17" spans="1:11" s="6" customFormat="1" ht="12.75" customHeight="1" x14ac:dyDescent="0.2">
      <c r="A17" s="105"/>
      <c r="B17" s="339"/>
      <c r="C17" s="339"/>
      <c r="D17" s="339"/>
      <c r="E17" s="339"/>
      <c r="F17" s="339"/>
      <c r="G17" s="339"/>
      <c r="H17" s="339"/>
      <c r="I17" s="340"/>
      <c r="K17" s="8"/>
    </row>
    <row r="18" spans="1:11" s="6" customFormat="1" ht="15.75" customHeight="1" thickBot="1" x14ac:dyDescent="0.25">
      <c r="A18" s="341"/>
      <c r="B18" s="342"/>
      <c r="C18" s="342"/>
      <c r="D18" s="342"/>
      <c r="E18" s="342"/>
      <c r="F18" s="342"/>
      <c r="G18" s="342"/>
      <c r="H18" s="342"/>
      <c r="I18" s="342"/>
      <c r="K18" s="8"/>
    </row>
    <row r="19" spans="1:11" s="6" customFormat="1" ht="19" x14ac:dyDescent="0.2">
      <c r="A19" s="485" t="s">
        <v>313</v>
      </c>
      <c r="B19" s="486"/>
      <c r="C19" s="486"/>
      <c r="D19" s="486"/>
      <c r="E19" s="486"/>
      <c r="F19" s="486"/>
      <c r="G19" s="486"/>
      <c r="H19" s="486"/>
      <c r="I19" s="487"/>
      <c r="K19" s="8"/>
    </row>
    <row r="20" spans="1:11" ht="16" x14ac:dyDescent="0.2">
      <c r="A20" s="343" t="s">
        <v>49</v>
      </c>
      <c r="B20" s="344"/>
      <c r="C20" s="344"/>
      <c r="D20" s="344"/>
      <c r="E20" s="344"/>
      <c r="F20" s="344"/>
      <c r="G20" s="344"/>
      <c r="H20" s="344"/>
      <c r="I20" s="345"/>
    </row>
    <row r="21" spans="1:11" ht="16" x14ac:dyDescent="0.2">
      <c r="A21" s="346"/>
      <c r="B21" s="348" t="s">
        <v>0</v>
      </c>
      <c r="C21" s="538" t="s">
        <v>2</v>
      </c>
      <c r="D21" s="539"/>
      <c r="E21" s="538" t="s">
        <v>1</v>
      </c>
      <c r="F21" s="539"/>
      <c r="G21" s="538" t="s">
        <v>47</v>
      </c>
      <c r="H21" s="539"/>
      <c r="I21" s="345"/>
    </row>
    <row r="22" spans="1:11" ht="22.5" customHeight="1" x14ac:dyDescent="0.2">
      <c r="A22" s="346"/>
      <c r="B22" s="216"/>
      <c r="C22" s="493">
        <v>22600</v>
      </c>
      <c r="D22" s="494"/>
      <c r="E22" s="493"/>
      <c r="F22" s="494"/>
      <c r="G22" s="493"/>
      <c r="H22" s="494"/>
      <c r="I22" s="345"/>
    </row>
    <row r="23" spans="1:11" ht="14.25" customHeight="1" x14ac:dyDescent="0.15">
      <c r="A23" s="346"/>
      <c r="B23" s="350"/>
      <c r="C23" s="350"/>
      <c r="D23" s="351"/>
      <c r="E23" s="350"/>
      <c r="F23" s="351"/>
      <c r="G23" s="350"/>
      <c r="H23" s="351"/>
      <c r="I23" s="345"/>
    </row>
    <row r="24" spans="1:11" ht="23.25" customHeight="1" x14ac:dyDescent="0.2">
      <c r="A24" s="343" t="s">
        <v>57</v>
      </c>
      <c r="B24" s="352"/>
      <c r="C24" s="352"/>
      <c r="D24" s="352"/>
      <c r="E24" s="523"/>
      <c r="F24" s="524"/>
      <c r="G24" s="350"/>
      <c r="H24" s="350"/>
      <c r="I24" s="345"/>
    </row>
    <row r="25" spans="1:11" x14ac:dyDescent="0.15">
      <c r="A25" s="346"/>
      <c r="B25" s="344"/>
      <c r="C25" s="344"/>
      <c r="D25" s="344"/>
      <c r="E25" s="344"/>
      <c r="F25" s="344"/>
      <c r="G25" s="344"/>
      <c r="H25" s="344"/>
      <c r="I25" s="345"/>
    </row>
    <row r="26" spans="1:11" ht="6.75" customHeight="1" thickBot="1" x14ac:dyDescent="0.2">
      <c r="A26" s="353"/>
      <c r="B26" s="354"/>
      <c r="C26" s="354"/>
      <c r="D26" s="354"/>
      <c r="E26" s="354"/>
      <c r="F26" s="354"/>
      <c r="G26" s="354"/>
      <c r="H26" s="354"/>
      <c r="I26" s="355"/>
    </row>
    <row r="27" spans="1:11" x14ac:dyDescent="0.15">
      <c r="A27" s="344"/>
      <c r="B27" s="344"/>
      <c r="C27" s="344"/>
      <c r="D27" s="344"/>
      <c r="E27" s="344"/>
      <c r="F27" s="344"/>
      <c r="G27" s="344"/>
      <c r="H27" s="344"/>
      <c r="I27" s="344"/>
    </row>
    <row r="28" spans="1:11" ht="19" x14ac:dyDescent="0.25">
      <c r="A28" s="356" t="s">
        <v>50</v>
      </c>
      <c r="B28" s="357"/>
      <c r="C28" s="357"/>
      <c r="D28" s="357"/>
      <c r="E28" s="344"/>
      <c r="F28" s="344"/>
      <c r="G28" s="344"/>
      <c r="H28" s="344"/>
      <c r="I28" s="344"/>
    </row>
    <row r="29" spans="1:11" ht="7.5" customHeight="1" x14ac:dyDescent="0.2">
      <c r="A29" s="357"/>
      <c r="B29" s="357"/>
      <c r="C29" s="357"/>
      <c r="D29" s="357"/>
      <c r="E29" s="344"/>
      <c r="F29" s="344"/>
      <c r="G29" s="344"/>
      <c r="H29" s="344"/>
      <c r="I29" s="344"/>
    </row>
    <row r="30" spans="1:11" ht="16" x14ac:dyDescent="0.2">
      <c r="A30" s="358" t="s">
        <v>55</v>
      </c>
      <c r="B30" s="357"/>
      <c r="C30" s="357"/>
      <c r="D30" s="357"/>
      <c r="E30" s="344"/>
      <c r="F30" s="344"/>
      <c r="G30" s="344"/>
      <c r="H30" s="344"/>
      <c r="I30" s="344"/>
    </row>
    <row r="31" spans="1:11" ht="11.25" customHeight="1" x14ac:dyDescent="0.2">
      <c r="A31" s="357" t="s">
        <v>51</v>
      </c>
      <c r="B31" s="357"/>
      <c r="C31" s="357"/>
      <c r="D31" s="357"/>
      <c r="E31" s="344"/>
      <c r="F31" s="344"/>
      <c r="G31" s="344"/>
      <c r="H31" s="344"/>
      <c r="I31" s="344"/>
    </row>
    <row r="32" spans="1:11" ht="16" x14ac:dyDescent="0.2">
      <c r="A32" s="357" t="s">
        <v>52</v>
      </c>
      <c r="B32" s="357"/>
      <c r="C32" s="357"/>
      <c r="D32" s="357"/>
      <c r="E32" s="344"/>
      <c r="F32" s="344"/>
      <c r="G32" s="344"/>
      <c r="H32" s="344"/>
      <c r="I32" s="344"/>
    </row>
    <row r="33" spans="1:9" ht="16" x14ac:dyDescent="0.2">
      <c r="A33" s="357" t="s">
        <v>53</v>
      </c>
      <c r="B33" s="357"/>
      <c r="C33" s="357"/>
      <c r="D33" s="357"/>
      <c r="E33" s="344"/>
      <c r="F33" s="344"/>
      <c r="G33" s="344"/>
      <c r="H33" s="344"/>
      <c r="I33" s="344"/>
    </row>
    <row r="34" spans="1:9" ht="16" x14ac:dyDescent="0.2">
      <c r="A34" s="357" t="s">
        <v>145</v>
      </c>
      <c r="B34" s="357"/>
      <c r="C34" s="357"/>
      <c r="D34" s="357"/>
      <c r="E34" s="344"/>
      <c r="F34" s="344"/>
      <c r="G34" s="344"/>
      <c r="H34" s="344"/>
      <c r="I34" s="344"/>
    </row>
    <row r="35" spans="1:9" ht="16" x14ac:dyDescent="0.2">
      <c r="A35" s="359" t="s">
        <v>54</v>
      </c>
      <c r="B35" s="344"/>
      <c r="C35" s="344"/>
      <c r="D35" s="344"/>
      <c r="E35" s="344"/>
      <c r="F35" s="344"/>
      <c r="G35" s="344"/>
      <c r="H35" s="344"/>
      <c r="I35" s="344"/>
    </row>
    <row r="36" spans="1:9" ht="16" x14ac:dyDescent="0.2">
      <c r="A36" s="358"/>
      <c r="B36" s="344"/>
      <c r="C36" s="344"/>
      <c r="D36" s="344"/>
      <c r="E36" s="344"/>
      <c r="F36" s="344"/>
      <c r="G36" s="344"/>
      <c r="H36" s="344"/>
      <c r="I36" s="344"/>
    </row>
    <row r="37" spans="1:9" x14ac:dyDescent="0.15">
      <c r="A37" s="344"/>
      <c r="B37" s="344"/>
      <c r="C37" s="344"/>
      <c r="D37" s="344"/>
      <c r="E37" s="344"/>
      <c r="F37" s="344"/>
      <c r="G37" s="344"/>
      <c r="H37" s="344"/>
      <c r="I37" s="344"/>
    </row>
    <row r="38" spans="1:9" ht="13" customHeight="1" x14ac:dyDescent="0.15">
      <c r="A38" s="514" t="s">
        <v>316</v>
      </c>
      <c r="B38" s="515"/>
      <c r="C38" s="515"/>
      <c r="D38" s="515"/>
      <c r="E38" s="515"/>
      <c r="F38" s="515"/>
      <c r="G38" s="515"/>
      <c r="H38" s="515"/>
      <c r="I38" s="516"/>
    </row>
    <row r="39" spans="1:9" ht="13" customHeight="1" x14ac:dyDescent="0.15">
      <c r="A39" s="517"/>
      <c r="B39" s="642"/>
      <c r="C39" s="642"/>
      <c r="D39" s="642"/>
      <c r="E39" s="642"/>
      <c r="F39" s="642"/>
      <c r="G39" s="642"/>
      <c r="H39" s="642"/>
      <c r="I39" s="519"/>
    </row>
    <row r="40" spans="1:9" ht="13" customHeight="1" x14ac:dyDescent="0.15">
      <c r="A40" s="517"/>
      <c r="B40" s="642"/>
      <c r="C40" s="642"/>
      <c r="D40" s="642"/>
      <c r="E40" s="642"/>
      <c r="F40" s="642"/>
      <c r="G40" s="642"/>
      <c r="H40" s="642"/>
      <c r="I40" s="519"/>
    </row>
    <row r="41" spans="1:9" ht="13" customHeight="1" x14ac:dyDescent="0.15">
      <c r="A41" s="517"/>
      <c r="B41" s="642"/>
      <c r="C41" s="642"/>
      <c r="D41" s="642"/>
      <c r="E41" s="642"/>
      <c r="F41" s="642"/>
      <c r="G41" s="642"/>
      <c r="H41" s="642"/>
      <c r="I41" s="519"/>
    </row>
    <row r="42" spans="1:9" ht="13" customHeight="1" x14ac:dyDescent="0.15">
      <c r="A42" s="517"/>
      <c r="B42" s="642"/>
      <c r="C42" s="642"/>
      <c r="D42" s="642"/>
      <c r="E42" s="642"/>
      <c r="F42" s="642"/>
      <c r="G42" s="642"/>
      <c r="H42" s="642"/>
      <c r="I42" s="519"/>
    </row>
    <row r="43" spans="1:9" ht="13" customHeight="1" x14ac:dyDescent="0.15">
      <c r="A43" s="517"/>
      <c r="B43" s="642"/>
      <c r="C43" s="642"/>
      <c r="D43" s="642"/>
      <c r="E43" s="642"/>
      <c r="F43" s="642"/>
      <c r="G43" s="642"/>
      <c r="H43" s="642"/>
      <c r="I43" s="519"/>
    </row>
    <row r="44" spans="1:9" ht="13" customHeight="1" x14ac:dyDescent="0.15">
      <c r="A44" s="517"/>
      <c r="B44" s="642"/>
      <c r="C44" s="642"/>
      <c r="D44" s="642"/>
      <c r="E44" s="642"/>
      <c r="F44" s="642"/>
      <c r="G44" s="642"/>
      <c r="H44" s="642"/>
      <c r="I44" s="519"/>
    </row>
    <row r="45" spans="1:9" ht="13" customHeight="1" x14ac:dyDescent="0.15">
      <c r="A45" s="517"/>
      <c r="B45" s="642"/>
      <c r="C45" s="642"/>
      <c r="D45" s="642"/>
      <c r="E45" s="642"/>
      <c r="F45" s="642"/>
      <c r="G45" s="642"/>
      <c r="H45" s="642"/>
      <c r="I45" s="519"/>
    </row>
    <row r="46" spans="1:9" ht="13" customHeight="1" x14ac:dyDescent="0.15">
      <c r="A46" s="517"/>
      <c r="B46" s="642"/>
      <c r="C46" s="642"/>
      <c r="D46" s="642"/>
      <c r="E46" s="642"/>
      <c r="F46" s="642"/>
      <c r="G46" s="642"/>
      <c r="H46" s="642"/>
      <c r="I46" s="519"/>
    </row>
    <row r="47" spans="1:9" ht="13" customHeight="1" x14ac:dyDescent="0.15">
      <c r="A47" s="517"/>
      <c r="B47" s="642"/>
      <c r="C47" s="642"/>
      <c r="D47" s="642"/>
      <c r="E47" s="642"/>
      <c r="F47" s="642"/>
      <c r="G47" s="642"/>
      <c r="H47" s="642"/>
      <c r="I47" s="519"/>
    </row>
    <row r="48" spans="1:9" ht="13" customHeight="1" x14ac:dyDescent="0.15">
      <c r="A48" s="517"/>
      <c r="B48" s="642"/>
      <c r="C48" s="642"/>
      <c r="D48" s="642"/>
      <c r="E48" s="642"/>
      <c r="F48" s="642"/>
      <c r="G48" s="642"/>
      <c r="H48" s="642"/>
      <c r="I48" s="519"/>
    </row>
    <row r="49" spans="1:9" ht="13" customHeight="1" x14ac:dyDescent="0.15">
      <c r="A49" s="517"/>
      <c r="B49" s="642"/>
      <c r="C49" s="642"/>
      <c r="D49" s="642"/>
      <c r="E49" s="642"/>
      <c r="F49" s="642"/>
      <c r="G49" s="642"/>
      <c r="H49" s="642"/>
      <c r="I49" s="519"/>
    </row>
    <row r="50" spans="1:9" ht="13" customHeight="1" x14ac:dyDescent="0.15">
      <c r="A50" s="517"/>
      <c r="B50" s="642"/>
      <c r="C50" s="642"/>
      <c r="D50" s="642"/>
      <c r="E50" s="642"/>
      <c r="F50" s="642"/>
      <c r="G50" s="642"/>
      <c r="H50" s="642"/>
      <c r="I50" s="519"/>
    </row>
    <row r="51" spans="1:9" ht="13" customHeight="1" x14ac:dyDescent="0.15">
      <c r="A51" s="517"/>
      <c r="B51" s="642"/>
      <c r="C51" s="642"/>
      <c r="D51" s="642"/>
      <c r="E51" s="642"/>
      <c r="F51" s="642"/>
      <c r="G51" s="642"/>
      <c r="H51" s="642"/>
      <c r="I51" s="519"/>
    </row>
    <row r="52" spans="1:9" ht="13" customHeight="1" x14ac:dyDescent="0.15">
      <c r="A52" s="517"/>
      <c r="B52" s="642"/>
      <c r="C52" s="642"/>
      <c r="D52" s="642"/>
      <c r="E52" s="642"/>
      <c r="F52" s="642"/>
      <c r="G52" s="642"/>
      <c r="H52" s="642"/>
      <c r="I52" s="519"/>
    </row>
    <row r="53" spans="1:9" ht="13" customHeight="1" x14ac:dyDescent="0.15">
      <c r="A53" s="517"/>
      <c r="B53" s="642"/>
      <c r="C53" s="642"/>
      <c r="D53" s="642"/>
      <c r="E53" s="642"/>
      <c r="F53" s="642"/>
      <c r="G53" s="642"/>
      <c r="H53" s="642"/>
      <c r="I53" s="519"/>
    </row>
    <row r="54" spans="1:9" ht="13" customHeight="1" x14ac:dyDescent="0.15">
      <c r="A54" s="517"/>
      <c r="B54" s="642"/>
      <c r="C54" s="642"/>
      <c r="D54" s="642"/>
      <c r="E54" s="642"/>
      <c r="F54" s="642"/>
      <c r="G54" s="642"/>
      <c r="H54" s="642"/>
      <c r="I54" s="519"/>
    </row>
    <row r="55" spans="1:9" ht="13" customHeight="1" x14ac:dyDescent="0.15">
      <c r="A55" s="517"/>
      <c r="B55" s="642"/>
      <c r="C55" s="642"/>
      <c r="D55" s="642"/>
      <c r="E55" s="642"/>
      <c r="F55" s="642"/>
      <c r="G55" s="642"/>
      <c r="H55" s="642"/>
      <c r="I55" s="519"/>
    </row>
    <row r="56" spans="1:9" ht="13" customHeight="1" x14ac:dyDescent="0.15">
      <c r="A56" s="517"/>
      <c r="B56" s="642"/>
      <c r="C56" s="642"/>
      <c r="D56" s="642"/>
      <c r="E56" s="642"/>
      <c r="F56" s="642"/>
      <c r="G56" s="642"/>
      <c r="H56" s="642"/>
      <c r="I56" s="519"/>
    </row>
    <row r="57" spans="1:9" ht="13" customHeight="1" x14ac:dyDescent="0.15">
      <c r="A57" s="517"/>
      <c r="B57" s="642"/>
      <c r="C57" s="642"/>
      <c r="D57" s="642"/>
      <c r="E57" s="642"/>
      <c r="F57" s="642"/>
      <c r="G57" s="642"/>
      <c r="H57" s="642"/>
      <c r="I57" s="519"/>
    </row>
    <row r="58" spans="1:9" ht="13" customHeight="1" x14ac:dyDescent="0.15">
      <c r="A58" s="517"/>
      <c r="B58" s="642"/>
      <c r="C58" s="642"/>
      <c r="D58" s="642"/>
      <c r="E58" s="642"/>
      <c r="F58" s="642"/>
      <c r="G58" s="642"/>
      <c r="H58" s="642"/>
      <c r="I58" s="519"/>
    </row>
    <row r="59" spans="1:9" ht="13" customHeight="1" x14ac:dyDescent="0.15">
      <c r="A59" s="517"/>
      <c r="B59" s="642"/>
      <c r="C59" s="642"/>
      <c r="D59" s="642"/>
      <c r="E59" s="642"/>
      <c r="F59" s="642"/>
      <c r="G59" s="642"/>
      <c r="H59" s="642"/>
      <c r="I59" s="519"/>
    </row>
    <row r="60" spans="1:9" ht="13" customHeight="1" x14ac:dyDescent="0.15">
      <c r="A60" s="517"/>
      <c r="B60" s="642"/>
      <c r="C60" s="642"/>
      <c r="D60" s="642"/>
      <c r="E60" s="642"/>
      <c r="F60" s="642"/>
      <c r="G60" s="642"/>
      <c r="H60" s="642"/>
      <c r="I60" s="519"/>
    </row>
    <row r="61" spans="1:9" ht="13" customHeight="1" x14ac:dyDescent="0.15">
      <c r="A61" s="517"/>
      <c r="B61" s="642"/>
      <c r="C61" s="642"/>
      <c r="D61" s="642"/>
      <c r="E61" s="642"/>
      <c r="F61" s="642"/>
      <c r="G61" s="642"/>
      <c r="H61" s="642"/>
      <c r="I61" s="519"/>
    </row>
    <row r="62" spans="1:9" ht="13" customHeight="1" x14ac:dyDescent="0.15">
      <c r="A62" s="517"/>
      <c r="B62" s="642"/>
      <c r="C62" s="642"/>
      <c r="D62" s="642"/>
      <c r="E62" s="642"/>
      <c r="F62" s="642"/>
      <c r="G62" s="642"/>
      <c r="H62" s="642"/>
      <c r="I62" s="519"/>
    </row>
    <row r="63" spans="1:9" ht="13" customHeight="1" x14ac:dyDescent="0.15">
      <c r="A63" s="520"/>
      <c r="B63" s="521"/>
      <c r="C63" s="521"/>
      <c r="D63" s="521"/>
      <c r="E63" s="521"/>
      <c r="F63" s="521"/>
      <c r="G63" s="521"/>
      <c r="H63" s="521"/>
      <c r="I63" s="522"/>
    </row>
  </sheetData>
  <sheetProtection insertRows="0" selectLockedCells="1"/>
  <protectedRanges>
    <protectedRange sqref="D5:I12 A6:C12 A13:I19" name="Range1_1"/>
  </protectedRanges>
  <mergeCells count="17">
    <mergeCell ref="C22:D22"/>
    <mergeCell ref="E22:F22"/>
    <mergeCell ref="G22:H22"/>
    <mergeCell ref="E24:F24"/>
    <mergeCell ref="A38:I63"/>
    <mergeCell ref="A13:H14"/>
    <mergeCell ref="A15:H16"/>
    <mergeCell ref="A19:I19"/>
    <mergeCell ref="C21:D21"/>
    <mergeCell ref="E21:F21"/>
    <mergeCell ref="G21:H21"/>
    <mergeCell ref="B3:C3"/>
    <mergeCell ref="D4:H4"/>
    <mergeCell ref="A5:C5"/>
    <mergeCell ref="A6:I10"/>
    <mergeCell ref="B12:G12"/>
    <mergeCell ref="A4:C4"/>
  </mergeCells>
  <printOptions horizontalCentered="1"/>
  <pageMargins left="0.25" right="0.25" top="0.25" bottom="0.17" header="0.2" footer="0.27"/>
  <pageSetup scale="6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A1:K63"/>
  <sheetViews>
    <sheetView showGridLines="0" zoomScaleNormal="100" workbookViewId="0">
      <selection activeCell="H3" sqref="H3"/>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324" t="s">
        <v>226</v>
      </c>
      <c r="B2" s="325"/>
      <c r="C2" s="325"/>
      <c r="D2" s="326" t="s">
        <v>0</v>
      </c>
      <c r="E2" s="326" t="s">
        <v>2</v>
      </c>
      <c r="F2" s="326" t="s">
        <v>1</v>
      </c>
      <c r="G2" s="326" t="s">
        <v>14</v>
      </c>
      <c r="H2" s="326" t="s">
        <v>15</v>
      </c>
      <c r="I2" s="327" t="s">
        <v>56</v>
      </c>
      <c r="K2" s="7"/>
    </row>
    <row r="3" spans="1:11" s="6" customFormat="1" ht="21" thickBot="1" x14ac:dyDescent="0.3">
      <c r="A3" s="328" t="s">
        <v>228</v>
      </c>
      <c r="B3" s="495"/>
      <c r="C3" s="496"/>
      <c r="D3" s="329">
        <f>SUM(B22)</f>
        <v>0</v>
      </c>
      <c r="E3" s="329">
        <v>5000</v>
      </c>
      <c r="F3" s="329">
        <f>SUM(E22)</f>
        <v>0</v>
      </c>
      <c r="G3" s="329">
        <f>SUM(G22)</f>
        <v>0</v>
      </c>
      <c r="H3" s="330">
        <f>SUM(D3:G3)</f>
        <v>5000</v>
      </c>
      <c r="I3" s="109">
        <f>SUM(E24)</f>
        <v>0</v>
      </c>
      <c r="K3" s="8"/>
    </row>
    <row r="4" spans="1:11" s="6" customFormat="1" ht="24" customHeight="1" x14ac:dyDescent="0.2">
      <c r="A4" s="531" t="s">
        <v>317</v>
      </c>
      <c r="B4" s="526"/>
      <c r="C4" s="527"/>
      <c r="D4" s="540" t="s">
        <v>21</v>
      </c>
      <c r="E4" s="498"/>
      <c r="F4" s="498"/>
      <c r="G4" s="498"/>
      <c r="H4" s="499"/>
      <c r="I4" s="334"/>
      <c r="K4" s="8"/>
    </row>
    <row r="5" spans="1:11" s="6" customFormat="1" ht="19" x14ac:dyDescent="0.25">
      <c r="A5" s="541" t="s">
        <v>13</v>
      </c>
      <c r="B5" s="542"/>
      <c r="C5" s="542"/>
      <c r="D5" s="15"/>
      <c r="E5" s="251"/>
      <c r="F5" s="251"/>
      <c r="G5" s="251"/>
      <c r="H5" s="251"/>
      <c r="I5" s="335"/>
      <c r="K5" s="8"/>
    </row>
    <row r="6" spans="1:11" s="6" customFormat="1" ht="14" customHeight="1" x14ac:dyDescent="0.2">
      <c r="A6" s="501" t="s">
        <v>318</v>
      </c>
      <c r="B6" s="502"/>
      <c r="C6" s="502"/>
      <c r="D6" s="502"/>
      <c r="E6" s="502"/>
      <c r="F6" s="502"/>
      <c r="G6" s="502"/>
      <c r="H6" s="502"/>
      <c r="I6" s="507"/>
      <c r="K6" s="8"/>
    </row>
    <row r="7" spans="1:11" s="6" customFormat="1" ht="14" customHeight="1" x14ac:dyDescent="0.2">
      <c r="A7" s="508"/>
      <c r="B7" s="641"/>
      <c r="C7" s="641"/>
      <c r="D7" s="641"/>
      <c r="E7" s="641"/>
      <c r="F7" s="641"/>
      <c r="G7" s="641"/>
      <c r="H7" s="641"/>
      <c r="I7" s="510"/>
      <c r="K7" s="8"/>
    </row>
    <row r="8" spans="1:11" s="6" customFormat="1" ht="14" customHeight="1" x14ac:dyDescent="0.2">
      <c r="A8" s="508"/>
      <c r="B8" s="641"/>
      <c r="C8" s="641"/>
      <c r="D8" s="641"/>
      <c r="E8" s="641"/>
      <c r="F8" s="641"/>
      <c r="G8" s="641"/>
      <c r="H8" s="641"/>
      <c r="I8" s="510"/>
      <c r="K8" s="8"/>
    </row>
    <row r="9" spans="1:11" s="6" customFormat="1" ht="42" customHeight="1" x14ac:dyDescent="0.2">
      <c r="A9" s="508"/>
      <c r="B9" s="641"/>
      <c r="C9" s="641"/>
      <c r="D9" s="641"/>
      <c r="E9" s="641"/>
      <c r="F9" s="641"/>
      <c r="G9" s="641"/>
      <c r="H9" s="641"/>
      <c r="I9" s="510"/>
      <c r="K9" s="8"/>
    </row>
    <row r="10" spans="1:11" s="6" customFormat="1" ht="118.5" customHeight="1" x14ac:dyDescent="0.2">
      <c r="A10" s="511"/>
      <c r="B10" s="512"/>
      <c r="C10" s="512"/>
      <c r="D10" s="512"/>
      <c r="E10" s="512"/>
      <c r="F10" s="512"/>
      <c r="G10" s="512"/>
      <c r="H10" s="512"/>
      <c r="I10" s="513"/>
      <c r="K10" s="8"/>
    </row>
    <row r="11" spans="1:11" s="6" customFormat="1" ht="17.25" customHeight="1" x14ac:dyDescent="0.2">
      <c r="A11" s="18"/>
      <c r="B11" s="19"/>
      <c r="C11" s="19"/>
      <c r="D11" s="258"/>
      <c r="E11" s="258"/>
      <c r="F11" s="258"/>
      <c r="G11" s="258"/>
      <c r="H11" s="258"/>
      <c r="I11" s="334"/>
      <c r="K11" s="8"/>
    </row>
    <row r="12" spans="1:11" s="6" customFormat="1" ht="20" x14ac:dyDescent="0.25">
      <c r="A12" s="108" t="s">
        <v>16</v>
      </c>
      <c r="B12" s="500" t="s">
        <v>20</v>
      </c>
      <c r="C12" s="500"/>
      <c r="D12" s="500"/>
      <c r="E12" s="500"/>
      <c r="F12" s="500"/>
      <c r="G12" s="500"/>
      <c r="H12" s="22"/>
      <c r="I12" s="11"/>
      <c r="K12" s="8"/>
    </row>
    <row r="13" spans="1:11" s="6" customFormat="1" ht="15" x14ac:dyDescent="0.2">
      <c r="A13" s="501"/>
      <c r="B13" s="502"/>
      <c r="C13" s="502"/>
      <c r="D13" s="502"/>
      <c r="E13" s="502"/>
      <c r="F13" s="502"/>
      <c r="G13" s="502"/>
      <c r="H13" s="502"/>
      <c r="I13" s="336" t="s">
        <v>17</v>
      </c>
      <c r="K13" s="8"/>
    </row>
    <row r="14" spans="1:11" s="6" customFormat="1" ht="30" customHeight="1" x14ac:dyDescent="0.2">
      <c r="A14" s="511"/>
      <c r="B14" s="512"/>
      <c r="C14" s="512"/>
      <c r="D14" s="512"/>
      <c r="E14" s="512"/>
      <c r="F14" s="512"/>
      <c r="G14" s="512"/>
      <c r="H14" s="512"/>
      <c r="I14" s="218"/>
      <c r="K14" s="8"/>
    </row>
    <row r="15" spans="1:11" s="6" customFormat="1" ht="15" x14ac:dyDescent="0.2">
      <c r="A15" s="501"/>
      <c r="B15" s="502"/>
      <c r="C15" s="502"/>
      <c r="D15" s="502"/>
      <c r="E15" s="502"/>
      <c r="F15" s="502"/>
      <c r="G15" s="502"/>
      <c r="H15" s="502"/>
      <c r="I15" s="336" t="s">
        <v>17</v>
      </c>
      <c r="K15" s="8"/>
    </row>
    <row r="16" spans="1:11" s="6" customFormat="1" ht="36.75" customHeight="1" thickBot="1" x14ac:dyDescent="0.25">
      <c r="A16" s="503"/>
      <c r="B16" s="504"/>
      <c r="C16" s="504"/>
      <c r="D16" s="504"/>
      <c r="E16" s="504"/>
      <c r="F16" s="504"/>
      <c r="G16" s="504"/>
      <c r="H16" s="504"/>
      <c r="I16" s="217"/>
      <c r="K16" s="8"/>
    </row>
    <row r="17" spans="1:11" s="6" customFormat="1" ht="12.75" customHeight="1" x14ac:dyDescent="0.2">
      <c r="A17" s="105"/>
      <c r="B17" s="339"/>
      <c r="C17" s="339"/>
      <c r="D17" s="339"/>
      <c r="E17" s="339"/>
      <c r="F17" s="339"/>
      <c r="G17" s="339"/>
      <c r="H17" s="339"/>
      <c r="I17" s="340"/>
      <c r="K17" s="8"/>
    </row>
    <row r="18" spans="1:11" s="6" customFormat="1" ht="15.75" customHeight="1" thickBot="1" x14ac:dyDescent="0.25">
      <c r="A18" s="341"/>
      <c r="B18" s="342"/>
      <c r="C18" s="342"/>
      <c r="D18" s="342"/>
      <c r="E18" s="342"/>
      <c r="F18" s="342"/>
      <c r="G18" s="342"/>
      <c r="H18" s="342"/>
      <c r="I18" s="342"/>
      <c r="K18" s="8"/>
    </row>
    <row r="19" spans="1:11" s="6" customFormat="1" ht="19" x14ac:dyDescent="0.2">
      <c r="A19" s="485" t="s">
        <v>313</v>
      </c>
      <c r="B19" s="486"/>
      <c r="C19" s="486"/>
      <c r="D19" s="486"/>
      <c r="E19" s="486"/>
      <c r="F19" s="486"/>
      <c r="G19" s="486"/>
      <c r="H19" s="486"/>
      <c r="I19" s="487"/>
      <c r="K19" s="8"/>
    </row>
    <row r="20" spans="1:11" ht="16" x14ac:dyDescent="0.2">
      <c r="A20" s="343" t="s">
        <v>49</v>
      </c>
      <c r="B20" s="344"/>
      <c r="C20" s="344"/>
      <c r="D20" s="344"/>
      <c r="E20" s="344"/>
      <c r="F20" s="344"/>
      <c r="G20" s="344"/>
      <c r="H20" s="344"/>
      <c r="I20" s="345"/>
    </row>
    <row r="21" spans="1:11" ht="16" x14ac:dyDescent="0.2">
      <c r="A21" s="346"/>
      <c r="B21" s="348" t="s">
        <v>0</v>
      </c>
      <c r="C21" s="538" t="s">
        <v>2</v>
      </c>
      <c r="D21" s="539"/>
      <c r="E21" s="538" t="s">
        <v>1</v>
      </c>
      <c r="F21" s="539"/>
      <c r="G21" s="538" t="s">
        <v>47</v>
      </c>
      <c r="H21" s="539"/>
      <c r="I21" s="345"/>
    </row>
    <row r="22" spans="1:11" ht="22.5" customHeight="1" x14ac:dyDescent="0.2">
      <c r="A22" s="346"/>
      <c r="B22" s="216"/>
      <c r="C22" s="493">
        <v>5000</v>
      </c>
      <c r="D22" s="494"/>
      <c r="E22" s="493"/>
      <c r="F22" s="494"/>
      <c r="G22" s="493"/>
      <c r="H22" s="494"/>
      <c r="I22" s="345"/>
    </row>
    <row r="23" spans="1:11" ht="14.25" customHeight="1" x14ac:dyDescent="0.15">
      <c r="A23" s="346"/>
      <c r="B23" s="350"/>
      <c r="C23" s="350"/>
      <c r="D23" s="351"/>
      <c r="E23" s="350"/>
      <c r="F23" s="351"/>
      <c r="G23" s="350"/>
      <c r="H23" s="351"/>
      <c r="I23" s="345"/>
    </row>
    <row r="24" spans="1:11" ht="23.25" customHeight="1" x14ac:dyDescent="0.2">
      <c r="A24" s="343" t="s">
        <v>57</v>
      </c>
      <c r="B24" s="352"/>
      <c r="C24" s="352"/>
      <c r="D24" s="352"/>
      <c r="E24" s="523"/>
      <c r="F24" s="524"/>
      <c r="G24" s="350"/>
      <c r="H24" s="350"/>
      <c r="I24" s="345"/>
    </row>
    <row r="25" spans="1:11" x14ac:dyDescent="0.15">
      <c r="A25" s="346"/>
      <c r="B25" s="344"/>
      <c r="C25" s="344"/>
      <c r="D25" s="344"/>
      <c r="E25" s="344"/>
      <c r="F25" s="344"/>
      <c r="G25" s="344"/>
      <c r="H25" s="344"/>
      <c r="I25" s="345"/>
    </row>
    <row r="26" spans="1:11" ht="6.75" customHeight="1" thickBot="1" x14ac:dyDescent="0.2">
      <c r="A26" s="353"/>
      <c r="B26" s="354"/>
      <c r="C26" s="354"/>
      <c r="D26" s="354"/>
      <c r="E26" s="354"/>
      <c r="F26" s="354"/>
      <c r="G26" s="354"/>
      <c r="H26" s="354"/>
      <c r="I26" s="355"/>
    </row>
    <row r="27" spans="1:11" x14ac:dyDescent="0.15">
      <c r="A27" s="344"/>
      <c r="B27" s="344"/>
      <c r="C27" s="344"/>
      <c r="D27" s="344"/>
      <c r="E27" s="344"/>
      <c r="F27" s="344"/>
      <c r="G27" s="344"/>
      <c r="H27" s="344"/>
      <c r="I27" s="344"/>
    </row>
    <row r="28" spans="1:11" ht="19" x14ac:dyDescent="0.25">
      <c r="A28" s="356" t="s">
        <v>50</v>
      </c>
      <c r="B28" s="357"/>
      <c r="C28" s="357"/>
      <c r="D28" s="357"/>
      <c r="E28" s="344"/>
      <c r="F28" s="344"/>
      <c r="G28" s="344"/>
      <c r="H28" s="344"/>
      <c r="I28" s="344"/>
    </row>
    <row r="29" spans="1:11" ht="7.5" customHeight="1" x14ac:dyDescent="0.2">
      <c r="A29" s="357"/>
      <c r="B29" s="357"/>
      <c r="C29" s="357"/>
      <c r="D29" s="357"/>
      <c r="E29" s="344"/>
      <c r="F29" s="344"/>
      <c r="G29" s="344"/>
      <c r="H29" s="344"/>
      <c r="I29" s="344"/>
    </row>
    <row r="30" spans="1:11" ht="16" x14ac:dyDescent="0.2">
      <c r="A30" s="358" t="s">
        <v>55</v>
      </c>
      <c r="B30" s="357"/>
      <c r="C30" s="357"/>
      <c r="D30" s="357"/>
      <c r="E30" s="344"/>
      <c r="F30" s="344"/>
      <c r="G30" s="344"/>
      <c r="H30" s="344"/>
      <c r="I30" s="344"/>
    </row>
    <row r="31" spans="1:11" ht="11.25" customHeight="1" x14ac:dyDescent="0.2">
      <c r="A31" s="357" t="s">
        <v>51</v>
      </c>
      <c r="B31" s="357"/>
      <c r="C31" s="357"/>
      <c r="D31" s="357"/>
      <c r="E31" s="344"/>
      <c r="F31" s="344"/>
      <c r="G31" s="344"/>
      <c r="H31" s="344"/>
      <c r="I31" s="344"/>
    </row>
    <row r="32" spans="1:11" ht="16" x14ac:dyDescent="0.2">
      <c r="A32" s="357" t="s">
        <v>52</v>
      </c>
      <c r="B32" s="357"/>
      <c r="C32" s="357"/>
      <c r="D32" s="357"/>
      <c r="E32" s="344"/>
      <c r="F32" s="344"/>
      <c r="G32" s="344"/>
      <c r="H32" s="344"/>
      <c r="I32" s="344"/>
    </row>
    <row r="33" spans="1:9" ht="16" x14ac:dyDescent="0.2">
      <c r="A33" s="357" t="s">
        <v>53</v>
      </c>
      <c r="B33" s="357"/>
      <c r="C33" s="357"/>
      <c r="D33" s="357"/>
      <c r="E33" s="344"/>
      <c r="F33" s="344"/>
      <c r="G33" s="344"/>
      <c r="H33" s="344"/>
      <c r="I33" s="344"/>
    </row>
    <row r="34" spans="1:9" ht="16" x14ac:dyDescent="0.2">
      <c r="A34" s="357" t="s">
        <v>145</v>
      </c>
      <c r="B34" s="357"/>
      <c r="C34" s="357"/>
      <c r="D34" s="357"/>
      <c r="E34" s="344"/>
      <c r="F34" s="344"/>
      <c r="G34" s="344"/>
      <c r="H34" s="344"/>
      <c r="I34" s="344"/>
    </row>
    <row r="35" spans="1:9" ht="16" x14ac:dyDescent="0.2">
      <c r="A35" s="359" t="s">
        <v>54</v>
      </c>
      <c r="B35" s="344"/>
      <c r="C35" s="344"/>
      <c r="D35" s="344"/>
      <c r="E35" s="344"/>
      <c r="F35" s="344"/>
      <c r="G35" s="344"/>
      <c r="H35" s="344"/>
      <c r="I35" s="344"/>
    </row>
    <row r="36" spans="1:9" ht="16" x14ac:dyDescent="0.2">
      <c r="A36" s="358"/>
      <c r="B36" s="344"/>
      <c r="C36" s="344"/>
      <c r="D36" s="344"/>
      <c r="E36" s="344"/>
      <c r="F36" s="344"/>
      <c r="G36" s="344"/>
      <c r="H36" s="344"/>
      <c r="I36" s="344"/>
    </row>
    <row r="37" spans="1:9" x14ac:dyDescent="0.15">
      <c r="A37" s="344"/>
      <c r="B37" s="344"/>
      <c r="C37" s="344"/>
      <c r="D37" s="344"/>
      <c r="E37" s="344"/>
      <c r="F37" s="344"/>
      <c r="G37" s="344"/>
      <c r="H37" s="344"/>
      <c r="I37" s="344"/>
    </row>
    <row r="38" spans="1:9" ht="13" customHeight="1" x14ac:dyDescent="0.15">
      <c r="A38" s="514" t="s">
        <v>319</v>
      </c>
      <c r="B38" s="515"/>
      <c r="C38" s="515"/>
      <c r="D38" s="515"/>
      <c r="E38" s="515"/>
      <c r="F38" s="515"/>
      <c r="G38" s="515"/>
      <c r="H38" s="515"/>
      <c r="I38" s="516"/>
    </row>
    <row r="39" spans="1:9" ht="13" customHeight="1" x14ac:dyDescent="0.15">
      <c r="A39" s="517"/>
      <c r="B39" s="642"/>
      <c r="C39" s="642"/>
      <c r="D39" s="642"/>
      <c r="E39" s="642"/>
      <c r="F39" s="642"/>
      <c r="G39" s="642"/>
      <c r="H39" s="642"/>
      <c r="I39" s="519"/>
    </row>
    <row r="40" spans="1:9" ht="13" customHeight="1" x14ac:dyDescent="0.15">
      <c r="A40" s="517"/>
      <c r="B40" s="642"/>
      <c r="C40" s="642"/>
      <c r="D40" s="642"/>
      <c r="E40" s="642"/>
      <c r="F40" s="642"/>
      <c r="G40" s="642"/>
      <c r="H40" s="642"/>
      <c r="I40" s="519"/>
    </row>
    <row r="41" spans="1:9" ht="13" customHeight="1" x14ac:dyDescent="0.15">
      <c r="A41" s="517"/>
      <c r="B41" s="642"/>
      <c r="C41" s="642"/>
      <c r="D41" s="642"/>
      <c r="E41" s="642"/>
      <c r="F41" s="642"/>
      <c r="G41" s="642"/>
      <c r="H41" s="642"/>
      <c r="I41" s="519"/>
    </row>
    <row r="42" spans="1:9" ht="13" customHeight="1" x14ac:dyDescent="0.15">
      <c r="A42" s="517"/>
      <c r="B42" s="642"/>
      <c r="C42" s="642"/>
      <c r="D42" s="642"/>
      <c r="E42" s="642"/>
      <c r="F42" s="642"/>
      <c r="G42" s="642"/>
      <c r="H42" s="642"/>
      <c r="I42" s="519"/>
    </row>
    <row r="43" spans="1:9" ht="13" customHeight="1" x14ac:dyDescent="0.15">
      <c r="A43" s="517"/>
      <c r="B43" s="642"/>
      <c r="C43" s="642"/>
      <c r="D43" s="642"/>
      <c r="E43" s="642"/>
      <c r="F43" s="642"/>
      <c r="G43" s="642"/>
      <c r="H43" s="642"/>
      <c r="I43" s="519"/>
    </row>
    <row r="44" spans="1:9" ht="13" customHeight="1" x14ac:dyDescent="0.15">
      <c r="A44" s="517"/>
      <c r="B44" s="642"/>
      <c r="C44" s="642"/>
      <c r="D44" s="642"/>
      <c r="E44" s="642"/>
      <c r="F44" s="642"/>
      <c r="G44" s="642"/>
      <c r="H44" s="642"/>
      <c r="I44" s="519"/>
    </row>
    <row r="45" spans="1:9" ht="13" customHeight="1" x14ac:dyDescent="0.15">
      <c r="A45" s="517"/>
      <c r="B45" s="642"/>
      <c r="C45" s="642"/>
      <c r="D45" s="642"/>
      <c r="E45" s="642"/>
      <c r="F45" s="642"/>
      <c r="G45" s="642"/>
      <c r="H45" s="642"/>
      <c r="I45" s="519"/>
    </row>
    <row r="46" spans="1:9" ht="13" customHeight="1" x14ac:dyDescent="0.15">
      <c r="A46" s="517"/>
      <c r="B46" s="642"/>
      <c r="C46" s="642"/>
      <c r="D46" s="642"/>
      <c r="E46" s="642"/>
      <c r="F46" s="642"/>
      <c r="G46" s="642"/>
      <c r="H46" s="642"/>
      <c r="I46" s="519"/>
    </row>
    <row r="47" spans="1:9" ht="13" customHeight="1" x14ac:dyDescent="0.15">
      <c r="A47" s="517"/>
      <c r="B47" s="642"/>
      <c r="C47" s="642"/>
      <c r="D47" s="642"/>
      <c r="E47" s="642"/>
      <c r="F47" s="642"/>
      <c r="G47" s="642"/>
      <c r="H47" s="642"/>
      <c r="I47" s="519"/>
    </row>
    <row r="48" spans="1:9" ht="13" customHeight="1" x14ac:dyDescent="0.15">
      <c r="A48" s="517"/>
      <c r="B48" s="642"/>
      <c r="C48" s="642"/>
      <c r="D48" s="642"/>
      <c r="E48" s="642"/>
      <c r="F48" s="642"/>
      <c r="G48" s="642"/>
      <c r="H48" s="642"/>
      <c r="I48" s="519"/>
    </row>
    <row r="49" spans="1:9" ht="13" customHeight="1" x14ac:dyDescent="0.15">
      <c r="A49" s="517"/>
      <c r="B49" s="642"/>
      <c r="C49" s="642"/>
      <c r="D49" s="642"/>
      <c r="E49" s="642"/>
      <c r="F49" s="642"/>
      <c r="G49" s="642"/>
      <c r="H49" s="642"/>
      <c r="I49" s="519"/>
    </row>
    <row r="50" spans="1:9" ht="13" customHeight="1" x14ac:dyDescent="0.15">
      <c r="A50" s="517"/>
      <c r="B50" s="642"/>
      <c r="C50" s="642"/>
      <c r="D50" s="642"/>
      <c r="E50" s="642"/>
      <c r="F50" s="642"/>
      <c r="G50" s="642"/>
      <c r="H50" s="642"/>
      <c r="I50" s="519"/>
    </row>
    <row r="51" spans="1:9" ht="13" customHeight="1" x14ac:dyDescent="0.15">
      <c r="A51" s="517"/>
      <c r="B51" s="642"/>
      <c r="C51" s="642"/>
      <c r="D51" s="642"/>
      <c r="E51" s="642"/>
      <c r="F51" s="642"/>
      <c r="G51" s="642"/>
      <c r="H51" s="642"/>
      <c r="I51" s="519"/>
    </row>
    <row r="52" spans="1:9" ht="13" customHeight="1" x14ac:dyDescent="0.15">
      <c r="A52" s="517"/>
      <c r="B52" s="642"/>
      <c r="C52" s="642"/>
      <c r="D52" s="642"/>
      <c r="E52" s="642"/>
      <c r="F52" s="642"/>
      <c r="G52" s="642"/>
      <c r="H52" s="642"/>
      <c r="I52" s="519"/>
    </row>
    <row r="53" spans="1:9" ht="13" customHeight="1" x14ac:dyDescent="0.15">
      <c r="A53" s="517"/>
      <c r="B53" s="642"/>
      <c r="C53" s="642"/>
      <c r="D53" s="642"/>
      <c r="E53" s="642"/>
      <c r="F53" s="642"/>
      <c r="G53" s="642"/>
      <c r="H53" s="642"/>
      <c r="I53" s="519"/>
    </row>
    <row r="54" spans="1:9" ht="13" customHeight="1" x14ac:dyDescent="0.15">
      <c r="A54" s="517"/>
      <c r="B54" s="642"/>
      <c r="C54" s="642"/>
      <c r="D54" s="642"/>
      <c r="E54" s="642"/>
      <c r="F54" s="642"/>
      <c r="G54" s="642"/>
      <c r="H54" s="642"/>
      <c r="I54" s="519"/>
    </row>
    <row r="55" spans="1:9" ht="13" customHeight="1" x14ac:dyDescent="0.15">
      <c r="A55" s="517"/>
      <c r="B55" s="642"/>
      <c r="C55" s="642"/>
      <c r="D55" s="642"/>
      <c r="E55" s="642"/>
      <c r="F55" s="642"/>
      <c r="G55" s="642"/>
      <c r="H55" s="642"/>
      <c r="I55" s="519"/>
    </row>
    <row r="56" spans="1:9" ht="13" customHeight="1" x14ac:dyDescent="0.15">
      <c r="A56" s="517"/>
      <c r="B56" s="642"/>
      <c r="C56" s="642"/>
      <c r="D56" s="642"/>
      <c r="E56" s="642"/>
      <c r="F56" s="642"/>
      <c r="G56" s="642"/>
      <c r="H56" s="642"/>
      <c r="I56" s="519"/>
    </row>
    <row r="57" spans="1:9" ht="13" customHeight="1" x14ac:dyDescent="0.15">
      <c r="A57" s="517"/>
      <c r="B57" s="642"/>
      <c r="C57" s="642"/>
      <c r="D57" s="642"/>
      <c r="E57" s="642"/>
      <c r="F57" s="642"/>
      <c r="G57" s="642"/>
      <c r="H57" s="642"/>
      <c r="I57" s="519"/>
    </row>
    <row r="58" spans="1:9" ht="13" customHeight="1" x14ac:dyDescent="0.15">
      <c r="A58" s="517"/>
      <c r="B58" s="642"/>
      <c r="C58" s="642"/>
      <c r="D58" s="642"/>
      <c r="E58" s="642"/>
      <c r="F58" s="642"/>
      <c r="G58" s="642"/>
      <c r="H58" s="642"/>
      <c r="I58" s="519"/>
    </row>
    <row r="59" spans="1:9" ht="13" customHeight="1" x14ac:dyDescent="0.15">
      <c r="A59" s="517"/>
      <c r="B59" s="642"/>
      <c r="C59" s="642"/>
      <c r="D59" s="642"/>
      <c r="E59" s="642"/>
      <c r="F59" s="642"/>
      <c r="G59" s="642"/>
      <c r="H59" s="642"/>
      <c r="I59" s="519"/>
    </row>
    <row r="60" spans="1:9" ht="13" customHeight="1" x14ac:dyDescent="0.15">
      <c r="A60" s="517"/>
      <c r="B60" s="642"/>
      <c r="C60" s="642"/>
      <c r="D60" s="642"/>
      <c r="E60" s="642"/>
      <c r="F60" s="642"/>
      <c r="G60" s="642"/>
      <c r="H60" s="642"/>
      <c r="I60" s="519"/>
    </row>
    <row r="61" spans="1:9" ht="13" customHeight="1" x14ac:dyDescent="0.15">
      <c r="A61" s="517"/>
      <c r="B61" s="642"/>
      <c r="C61" s="642"/>
      <c r="D61" s="642"/>
      <c r="E61" s="642"/>
      <c r="F61" s="642"/>
      <c r="G61" s="642"/>
      <c r="H61" s="642"/>
      <c r="I61" s="519"/>
    </row>
    <row r="62" spans="1:9" ht="13" customHeight="1" x14ac:dyDescent="0.15">
      <c r="A62" s="517"/>
      <c r="B62" s="642"/>
      <c r="C62" s="642"/>
      <c r="D62" s="642"/>
      <c r="E62" s="642"/>
      <c r="F62" s="642"/>
      <c r="G62" s="642"/>
      <c r="H62" s="642"/>
      <c r="I62" s="519"/>
    </row>
    <row r="63" spans="1:9" ht="13" customHeight="1" x14ac:dyDescent="0.15">
      <c r="A63" s="520"/>
      <c r="B63" s="521"/>
      <c r="C63" s="521"/>
      <c r="D63" s="521"/>
      <c r="E63" s="521"/>
      <c r="F63" s="521"/>
      <c r="G63" s="521"/>
      <c r="H63" s="521"/>
      <c r="I63" s="522"/>
    </row>
  </sheetData>
  <sheetProtection insertRows="0" selectLockedCells="1"/>
  <protectedRanges>
    <protectedRange sqref="D5:I12 A6:C12 A13:I19" name="Range1_1"/>
  </protectedRanges>
  <mergeCells count="17">
    <mergeCell ref="G21:H21"/>
    <mergeCell ref="B3:C3"/>
    <mergeCell ref="A4:C4"/>
    <mergeCell ref="D4:H4"/>
    <mergeCell ref="A5:C5"/>
    <mergeCell ref="A6:I10"/>
    <mergeCell ref="B12:G12"/>
    <mergeCell ref="A13:H14"/>
    <mergeCell ref="A15:H16"/>
    <mergeCell ref="A19:I19"/>
    <mergeCell ref="C21:D21"/>
    <mergeCell ref="E21:F21"/>
    <mergeCell ref="C22:D22"/>
    <mergeCell ref="E22:F22"/>
    <mergeCell ref="G22:H22"/>
    <mergeCell ref="E24:F24"/>
    <mergeCell ref="A38:I63"/>
  </mergeCells>
  <printOptions horizontalCentered="1"/>
  <pageMargins left="0.25" right="0.25" top="0.25" bottom="0.17" header="0.2" footer="0.27"/>
  <pageSetup scale="60"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pageSetUpPr fitToPage="1"/>
  </sheetPr>
  <dimension ref="A1:K63"/>
  <sheetViews>
    <sheetView showGridLines="0" zoomScaleNormal="100" workbookViewId="0">
      <selection activeCell="H3" sqref="H3"/>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324" t="s">
        <v>227</v>
      </c>
      <c r="B2" s="325"/>
      <c r="C2" s="325"/>
      <c r="D2" s="326" t="s">
        <v>0</v>
      </c>
      <c r="E2" s="326" t="s">
        <v>2</v>
      </c>
      <c r="F2" s="326" t="s">
        <v>1</v>
      </c>
      <c r="G2" s="326" t="s">
        <v>14</v>
      </c>
      <c r="H2" s="326" t="s">
        <v>15</v>
      </c>
      <c r="I2" s="327" t="s">
        <v>56</v>
      </c>
      <c r="K2" s="7"/>
    </row>
    <row r="3" spans="1:11" s="6" customFormat="1" ht="21" thickBot="1" x14ac:dyDescent="0.3">
      <c r="A3" s="328" t="s">
        <v>332</v>
      </c>
      <c r="B3" s="495"/>
      <c r="C3" s="496"/>
      <c r="D3" s="329">
        <f>SUM(B22)</f>
        <v>0</v>
      </c>
      <c r="E3" s="329">
        <v>10000</v>
      </c>
      <c r="F3" s="329">
        <f>SUM(E22)</f>
        <v>0</v>
      </c>
      <c r="G3" s="329">
        <f>SUM(G22)</f>
        <v>0</v>
      </c>
      <c r="H3" s="330">
        <f>SUM(D3:G3)</f>
        <v>10000</v>
      </c>
      <c r="I3" s="109">
        <f>SUM(E24)</f>
        <v>0</v>
      </c>
      <c r="K3" s="8"/>
    </row>
    <row r="4" spans="1:11" s="6" customFormat="1" ht="24" customHeight="1" x14ac:dyDescent="0.2">
      <c r="A4" s="531" t="s">
        <v>341</v>
      </c>
      <c r="B4" s="526"/>
      <c r="C4" s="527"/>
      <c r="D4" s="540" t="s">
        <v>21</v>
      </c>
      <c r="E4" s="498"/>
      <c r="F4" s="498"/>
      <c r="G4" s="498"/>
      <c r="H4" s="499"/>
      <c r="I4" s="334"/>
      <c r="K4" s="8"/>
    </row>
    <row r="5" spans="1:11" s="6" customFormat="1" ht="19" x14ac:dyDescent="0.25">
      <c r="A5" s="541" t="s">
        <v>13</v>
      </c>
      <c r="B5" s="542"/>
      <c r="C5" s="542"/>
      <c r="D5" s="15"/>
      <c r="E5" s="251"/>
      <c r="F5" s="251"/>
      <c r="G5" s="251"/>
      <c r="H5" s="251"/>
      <c r="I5" s="335"/>
      <c r="K5" s="8"/>
    </row>
    <row r="6" spans="1:11" s="6" customFormat="1" ht="14" customHeight="1" x14ac:dyDescent="0.2">
      <c r="A6" s="501" t="s">
        <v>333</v>
      </c>
      <c r="B6" s="502"/>
      <c r="C6" s="502"/>
      <c r="D6" s="502"/>
      <c r="E6" s="502"/>
      <c r="F6" s="502"/>
      <c r="G6" s="502"/>
      <c r="H6" s="502"/>
      <c r="I6" s="507"/>
      <c r="K6" s="8"/>
    </row>
    <row r="7" spans="1:11" s="6" customFormat="1" ht="14" customHeight="1" x14ac:dyDescent="0.2">
      <c r="A7" s="508"/>
      <c r="B7" s="641"/>
      <c r="C7" s="641"/>
      <c r="D7" s="641"/>
      <c r="E7" s="641"/>
      <c r="F7" s="641"/>
      <c r="G7" s="641"/>
      <c r="H7" s="641"/>
      <c r="I7" s="510"/>
      <c r="K7" s="8"/>
    </row>
    <row r="8" spans="1:11" s="6" customFormat="1" ht="14" customHeight="1" x14ac:dyDescent="0.2">
      <c r="A8" s="508"/>
      <c r="B8" s="641"/>
      <c r="C8" s="641"/>
      <c r="D8" s="641"/>
      <c r="E8" s="641"/>
      <c r="F8" s="641"/>
      <c r="G8" s="641"/>
      <c r="H8" s="641"/>
      <c r="I8" s="510"/>
      <c r="K8" s="8"/>
    </row>
    <row r="9" spans="1:11" s="6" customFormat="1" ht="42" customHeight="1" x14ac:dyDescent="0.2">
      <c r="A9" s="508"/>
      <c r="B9" s="641"/>
      <c r="C9" s="641"/>
      <c r="D9" s="641"/>
      <c r="E9" s="641"/>
      <c r="F9" s="641"/>
      <c r="G9" s="641"/>
      <c r="H9" s="641"/>
      <c r="I9" s="510"/>
      <c r="K9" s="8"/>
    </row>
    <row r="10" spans="1:11" s="6" customFormat="1" ht="118.5" customHeight="1" x14ac:dyDescent="0.2">
      <c r="A10" s="511"/>
      <c r="B10" s="512"/>
      <c r="C10" s="512"/>
      <c r="D10" s="512"/>
      <c r="E10" s="512"/>
      <c r="F10" s="512"/>
      <c r="G10" s="512"/>
      <c r="H10" s="512"/>
      <c r="I10" s="513"/>
      <c r="K10" s="8"/>
    </row>
    <row r="11" spans="1:11" s="6" customFormat="1" ht="17.25" customHeight="1" x14ac:dyDescent="0.2">
      <c r="A11" s="18"/>
      <c r="B11" s="19"/>
      <c r="C11" s="19"/>
      <c r="D11" s="258"/>
      <c r="E11" s="258"/>
      <c r="F11" s="258"/>
      <c r="G11" s="258"/>
      <c r="H11" s="258"/>
      <c r="I11" s="334"/>
      <c r="K11" s="8"/>
    </row>
    <row r="12" spans="1:11" s="6" customFormat="1" ht="20" x14ac:dyDescent="0.25">
      <c r="A12" s="108" t="s">
        <v>16</v>
      </c>
      <c r="B12" s="500" t="s">
        <v>20</v>
      </c>
      <c r="C12" s="500"/>
      <c r="D12" s="500"/>
      <c r="E12" s="500"/>
      <c r="F12" s="500"/>
      <c r="G12" s="500"/>
      <c r="H12" s="22"/>
      <c r="I12" s="11"/>
      <c r="K12" s="8"/>
    </row>
    <row r="13" spans="1:11" s="6" customFormat="1" ht="15" x14ac:dyDescent="0.2">
      <c r="A13" s="501" t="s">
        <v>334</v>
      </c>
      <c r="B13" s="502"/>
      <c r="C13" s="502"/>
      <c r="D13" s="502"/>
      <c r="E13" s="502"/>
      <c r="F13" s="502"/>
      <c r="G13" s="502"/>
      <c r="H13" s="502"/>
      <c r="I13" s="336" t="s">
        <v>17</v>
      </c>
      <c r="K13" s="8"/>
    </row>
    <row r="14" spans="1:11" s="6" customFormat="1" ht="30" customHeight="1" x14ac:dyDescent="0.2">
      <c r="A14" s="511"/>
      <c r="B14" s="512"/>
      <c r="C14" s="512"/>
      <c r="D14" s="512"/>
      <c r="E14" s="512"/>
      <c r="F14" s="512"/>
      <c r="G14" s="512"/>
      <c r="H14" s="512"/>
      <c r="I14" s="218" t="s">
        <v>335</v>
      </c>
      <c r="K14" s="8"/>
    </row>
    <row r="15" spans="1:11" s="6" customFormat="1" ht="15" x14ac:dyDescent="0.2">
      <c r="A15" s="501"/>
      <c r="B15" s="502"/>
      <c r="C15" s="502"/>
      <c r="D15" s="502"/>
      <c r="E15" s="502"/>
      <c r="F15" s="502"/>
      <c r="G15" s="502"/>
      <c r="H15" s="502"/>
      <c r="I15" s="336" t="s">
        <v>17</v>
      </c>
      <c r="K15" s="8"/>
    </row>
    <row r="16" spans="1:11" s="6" customFormat="1" ht="36.75" customHeight="1" thickBot="1" x14ac:dyDescent="0.25">
      <c r="A16" s="503"/>
      <c r="B16" s="504"/>
      <c r="C16" s="504"/>
      <c r="D16" s="504"/>
      <c r="E16" s="504"/>
      <c r="F16" s="504"/>
      <c r="G16" s="504"/>
      <c r="H16" s="504"/>
      <c r="I16" s="217"/>
      <c r="K16" s="8"/>
    </row>
    <row r="17" spans="1:11" s="6" customFormat="1" ht="12.75" customHeight="1" x14ac:dyDescent="0.2">
      <c r="A17" s="105"/>
      <c r="B17" s="339"/>
      <c r="C17" s="339"/>
      <c r="D17" s="339"/>
      <c r="E17" s="339"/>
      <c r="F17" s="339"/>
      <c r="G17" s="339"/>
      <c r="H17" s="339"/>
      <c r="I17" s="340"/>
      <c r="K17" s="8"/>
    </row>
    <row r="18" spans="1:11" s="6" customFormat="1" ht="15.75" customHeight="1" thickBot="1" x14ac:dyDescent="0.25">
      <c r="A18" s="341"/>
      <c r="B18" s="342"/>
      <c r="C18" s="342"/>
      <c r="D18" s="342"/>
      <c r="E18" s="342"/>
      <c r="F18" s="342"/>
      <c r="G18" s="342"/>
      <c r="H18" s="342"/>
      <c r="I18" s="342"/>
      <c r="K18" s="8"/>
    </row>
    <row r="19" spans="1:11" s="6" customFormat="1" ht="19" x14ac:dyDescent="0.2">
      <c r="A19" s="485" t="s">
        <v>48</v>
      </c>
      <c r="B19" s="486"/>
      <c r="C19" s="486"/>
      <c r="D19" s="486"/>
      <c r="E19" s="486"/>
      <c r="F19" s="486"/>
      <c r="G19" s="486"/>
      <c r="H19" s="486"/>
      <c r="I19" s="487"/>
      <c r="K19" s="8"/>
    </row>
    <row r="20" spans="1:11" ht="16" x14ac:dyDescent="0.2">
      <c r="A20" s="343" t="s">
        <v>49</v>
      </c>
      <c r="B20" s="344"/>
      <c r="C20" s="344"/>
      <c r="D20" s="344"/>
      <c r="E20" s="344"/>
      <c r="F20" s="344"/>
      <c r="G20" s="344"/>
      <c r="H20" s="344"/>
      <c r="I20" s="345"/>
    </row>
    <row r="21" spans="1:11" ht="16" x14ac:dyDescent="0.2">
      <c r="A21" s="346"/>
      <c r="B21" s="384" t="s">
        <v>0</v>
      </c>
      <c r="C21" s="538" t="s">
        <v>2</v>
      </c>
      <c r="D21" s="539"/>
      <c r="E21" s="538" t="s">
        <v>1</v>
      </c>
      <c r="F21" s="539"/>
      <c r="G21" s="538" t="s">
        <v>47</v>
      </c>
      <c r="H21" s="539"/>
      <c r="I21" s="345"/>
    </row>
    <row r="22" spans="1:11" ht="22.5" customHeight="1" x14ac:dyDescent="0.2">
      <c r="A22" s="346"/>
      <c r="B22" s="216"/>
      <c r="C22" s="493">
        <v>10000</v>
      </c>
      <c r="D22" s="494"/>
      <c r="E22" s="493"/>
      <c r="F22" s="494"/>
      <c r="G22" s="493"/>
      <c r="H22" s="494"/>
      <c r="I22" s="345"/>
    </row>
    <row r="23" spans="1:11" ht="14.25" customHeight="1" x14ac:dyDescent="0.15">
      <c r="A23" s="346"/>
      <c r="B23" s="350"/>
      <c r="C23" s="350"/>
      <c r="D23" s="351"/>
      <c r="E23" s="350"/>
      <c r="F23" s="351"/>
      <c r="G23" s="350"/>
      <c r="H23" s="351"/>
      <c r="I23" s="345"/>
    </row>
    <row r="24" spans="1:11" ht="23.25" customHeight="1" x14ac:dyDescent="0.2">
      <c r="A24" s="343" t="s">
        <v>57</v>
      </c>
      <c r="B24" s="352"/>
      <c r="C24" s="352"/>
      <c r="D24" s="352"/>
      <c r="E24" s="523"/>
      <c r="F24" s="524"/>
      <c r="G24" s="350"/>
      <c r="H24" s="350"/>
      <c r="I24" s="345"/>
    </row>
    <row r="25" spans="1:11" x14ac:dyDescent="0.15">
      <c r="A25" s="346"/>
      <c r="B25" s="344"/>
      <c r="C25" s="344"/>
      <c r="D25" s="344"/>
      <c r="E25" s="344"/>
      <c r="F25" s="344"/>
      <c r="G25" s="344"/>
      <c r="H25" s="344"/>
      <c r="I25" s="345"/>
    </row>
    <row r="26" spans="1:11" ht="6.75" customHeight="1" thickBot="1" x14ac:dyDescent="0.2">
      <c r="A26" s="353"/>
      <c r="B26" s="354"/>
      <c r="C26" s="354"/>
      <c r="D26" s="354"/>
      <c r="E26" s="354"/>
      <c r="F26" s="354"/>
      <c r="G26" s="354"/>
      <c r="H26" s="354"/>
      <c r="I26" s="355"/>
    </row>
    <row r="27" spans="1:11" x14ac:dyDescent="0.15">
      <c r="A27" s="344"/>
      <c r="B27" s="344"/>
      <c r="C27" s="344"/>
      <c r="D27" s="344"/>
      <c r="E27" s="344"/>
      <c r="F27" s="344"/>
      <c r="G27" s="344"/>
      <c r="H27" s="344"/>
      <c r="I27" s="344"/>
    </row>
    <row r="28" spans="1:11" ht="19" x14ac:dyDescent="0.25">
      <c r="A28" s="356" t="s">
        <v>50</v>
      </c>
      <c r="B28" s="357"/>
      <c r="C28" s="357"/>
      <c r="D28" s="357"/>
      <c r="E28" s="344"/>
      <c r="F28" s="344"/>
      <c r="G28" s="344"/>
      <c r="H28" s="344"/>
      <c r="I28" s="344"/>
    </row>
    <row r="29" spans="1:11" ht="7.5" customHeight="1" x14ac:dyDescent="0.2">
      <c r="A29" s="357"/>
      <c r="B29" s="357"/>
      <c r="C29" s="357"/>
      <c r="D29" s="357"/>
      <c r="E29" s="344"/>
      <c r="F29" s="344"/>
      <c r="G29" s="344"/>
      <c r="H29" s="344"/>
      <c r="I29" s="344"/>
    </row>
    <row r="30" spans="1:11" ht="16" x14ac:dyDescent="0.2">
      <c r="A30" s="358" t="s">
        <v>55</v>
      </c>
      <c r="B30" s="357"/>
      <c r="C30" s="357"/>
      <c r="D30" s="357"/>
      <c r="E30" s="344"/>
      <c r="F30" s="344"/>
      <c r="G30" s="344"/>
      <c r="H30" s="344"/>
      <c r="I30" s="344"/>
    </row>
    <row r="31" spans="1:11" ht="11.25" customHeight="1" x14ac:dyDescent="0.2">
      <c r="A31" s="357" t="s">
        <v>51</v>
      </c>
      <c r="B31" s="357"/>
      <c r="C31" s="357"/>
      <c r="D31" s="357"/>
      <c r="E31" s="344"/>
      <c r="F31" s="344"/>
      <c r="G31" s="344"/>
      <c r="H31" s="344"/>
      <c r="I31" s="344"/>
    </row>
    <row r="32" spans="1:11" ht="16" x14ac:dyDescent="0.2">
      <c r="A32" s="357" t="s">
        <v>52</v>
      </c>
      <c r="B32" s="357"/>
      <c r="C32" s="357"/>
      <c r="D32" s="357"/>
      <c r="E32" s="344"/>
      <c r="F32" s="344"/>
      <c r="G32" s="344"/>
      <c r="H32" s="344"/>
      <c r="I32" s="344"/>
    </row>
    <row r="33" spans="1:9" ht="16" x14ac:dyDescent="0.2">
      <c r="A33" s="357" t="s">
        <v>53</v>
      </c>
      <c r="B33" s="357"/>
      <c r="C33" s="357"/>
      <c r="D33" s="357"/>
      <c r="E33" s="344"/>
      <c r="F33" s="344"/>
      <c r="G33" s="344"/>
      <c r="H33" s="344"/>
      <c r="I33" s="344"/>
    </row>
    <row r="34" spans="1:9" ht="16" x14ac:dyDescent="0.2">
      <c r="A34" s="357" t="s">
        <v>145</v>
      </c>
      <c r="B34" s="357"/>
      <c r="C34" s="357"/>
      <c r="D34" s="357"/>
      <c r="E34" s="344"/>
      <c r="F34" s="344"/>
      <c r="G34" s="344"/>
      <c r="H34" s="344"/>
      <c r="I34" s="344"/>
    </row>
    <row r="35" spans="1:9" ht="16" x14ac:dyDescent="0.2">
      <c r="A35" s="359" t="s">
        <v>54</v>
      </c>
      <c r="B35" s="344"/>
      <c r="C35" s="344"/>
      <c r="D35" s="344"/>
      <c r="E35" s="344"/>
      <c r="F35" s="344"/>
      <c r="G35" s="344"/>
      <c r="H35" s="344"/>
      <c r="I35" s="344"/>
    </row>
    <row r="36" spans="1:9" ht="16" x14ac:dyDescent="0.2">
      <c r="A36" s="358"/>
      <c r="B36" s="344"/>
      <c r="C36" s="344"/>
      <c r="D36" s="344"/>
      <c r="E36" s="344"/>
      <c r="F36" s="344"/>
      <c r="G36" s="344"/>
      <c r="H36" s="344"/>
      <c r="I36" s="344"/>
    </row>
    <row r="37" spans="1:9" x14ac:dyDescent="0.15">
      <c r="A37" s="344"/>
      <c r="B37" s="344"/>
      <c r="C37" s="344"/>
      <c r="D37" s="344"/>
      <c r="E37" s="344"/>
      <c r="F37" s="344"/>
      <c r="G37" s="344"/>
      <c r="H37" s="344"/>
      <c r="I37" s="344"/>
    </row>
    <row r="38" spans="1:9" ht="13" customHeight="1" x14ac:dyDescent="0.15">
      <c r="A38" s="514"/>
      <c r="B38" s="515"/>
      <c r="C38" s="515"/>
      <c r="D38" s="515"/>
      <c r="E38" s="515"/>
      <c r="F38" s="515"/>
      <c r="G38" s="515"/>
      <c r="H38" s="515"/>
      <c r="I38" s="516"/>
    </row>
    <row r="39" spans="1:9" ht="13" customHeight="1" x14ac:dyDescent="0.15">
      <c r="A39" s="517"/>
      <c r="B39" s="642"/>
      <c r="C39" s="642"/>
      <c r="D39" s="642"/>
      <c r="E39" s="642"/>
      <c r="F39" s="642"/>
      <c r="G39" s="642"/>
      <c r="H39" s="642"/>
      <c r="I39" s="519"/>
    </row>
    <row r="40" spans="1:9" ht="13" customHeight="1" x14ac:dyDescent="0.15">
      <c r="A40" s="517"/>
      <c r="B40" s="642"/>
      <c r="C40" s="642"/>
      <c r="D40" s="642"/>
      <c r="E40" s="642"/>
      <c r="F40" s="642"/>
      <c r="G40" s="642"/>
      <c r="H40" s="642"/>
      <c r="I40" s="519"/>
    </row>
    <row r="41" spans="1:9" ht="13" customHeight="1" x14ac:dyDescent="0.15">
      <c r="A41" s="517"/>
      <c r="B41" s="642"/>
      <c r="C41" s="642"/>
      <c r="D41" s="642"/>
      <c r="E41" s="642"/>
      <c r="F41" s="642"/>
      <c r="G41" s="642"/>
      <c r="H41" s="642"/>
      <c r="I41" s="519"/>
    </row>
    <row r="42" spans="1:9" ht="13" customHeight="1" x14ac:dyDescent="0.15">
      <c r="A42" s="517"/>
      <c r="B42" s="642"/>
      <c r="C42" s="642"/>
      <c r="D42" s="642"/>
      <c r="E42" s="642"/>
      <c r="F42" s="642"/>
      <c r="G42" s="642"/>
      <c r="H42" s="642"/>
      <c r="I42" s="519"/>
    </row>
    <row r="43" spans="1:9" ht="13" customHeight="1" x14ac:dyDescent="0.15">
      <c r="A43" s="517"/>
      <c r="B43" s="642"/>
      <c r="C43" s="642"/>
      <c r="D43" s="642"/>
      <c r="E43" s="642"/>
      <c r="F43" s="642"/>
      <c r="G43" s="642"/>
      <c r="H43" s="642"/>
      <c r="I43" s="519"/>
    </row>
    <row r="44" spans="1:9" ht="13" customHeight="1" x14ac:dyDescent="0.15">
      <c r="A44" s="517"/>
      <c r="B44" s="642"/>
      <c r="C44" s="642"/>
      <c r="D44" s="642"/>
      <c r="E44" s="642"/>
      <c r="F44" s="642"/>
      <c r="G44" s="642"/>
      <c r="H44" s="642"/>
      <c r="I44" s="519"/>
    </row>
    <row r="45" spans="1:9" ht="13" customHeight="1" x14ac:dyDescent="0.15">
      <c r="A45" s="517"/>
      <c r="B45" s="642"/>
      <c r="C45" s="642"/>
      <c r="D45" s="642"/>
      <c r="E45" s="642"/>
      <c r="F45" s="642"/>
      <c r="G45" s="642"/>
      <c r="H45" s="642"/>
      <c r="I45" s="519"/>
    </row>
    <row r="46" spans="1:9" ht="13" customHeight="1" x14ac:dyDescent="0.15">
      <c r="A46" s="517"/>
      <c r="B46" s="642"/>
      <c r="C46" s="642"/>
      <c r="D46" s="642"/>
      <c r="E46" s="642"/>
      <c r="F46" s="642"/>
      <c r="G46" s="642"/>
      <c r="H46" s="642"/>
      <c r="I46" s="519"/>
    </row>
    <row r="47" spans="1:9" ht="13" customHeight="1" x14ac:dyDescent="0.15">
      <c r="A47" s="517"/>
      <c r="B47" s="642"/>
      <c r="C47" s="642"/>
      <c r="D47" s="642"/>
      <c r="E47" s="642"/>
      <c r="F47" s="642"/>
      <c r="G47" s="642"/>
      <c r="H47" s="642"/>
      <c r="I47" s="519"/>
    </row>
    <row r="48" spans="1:9" ht="13" customHeight="1" x14ac:dyDescent="0.15">
      <c r="A48" s="517"/>
      <c r="B48" s="642"/>
      <c r="C48" s="642"/>
      <c r="D48" s="642"/>
      <c r="E48" s="642"/>
      <c r="F48" s="642"/>
      <c r="G48" s="642"/>
      <c r="H48" s="642"/>
      <c r="I48" s="519"/>
    </row>
    <row r="49" spans="1:9" ht="13" customHeight="1" x14ac:dyDescent="0.15">
      <c r="A49" s="517"/>
      <c r="B49" s="642"/>
      <c r="C49" s="642"/>
      <c r="D49" s="642"/>
      <c r="E49" s="642"/>
      <c r="F49" s="642"/>
      <c r="G49" s="642"/>
      <c r="H49" s="642"/>
      <c r="I49" s="519"/>
    </row>
    <row r="50" spans="1:9" ht="13" customHeight="1" x14ac:dyDescent="0.15">
      <c r="A50" s="517"/>
      <c r="B50" s="642"/>
      <c r="C50" s="642"/>
      <c r="D50" s="642"/>
      <c r="E50" s="642"/>
      <c r="F50" s="642"/>
      <c r="G50" s="642"/>
      <c r="H50" s="642"/>
      <c r="I50" s="519"/>
    </row>
    <row r="51" spans="1:9" ht="13" customHeight="1" x14ac:dyDescent="0.15">
      <c r="A51" s="517"/>
      <c r="B51" s="642"/>
      <c r="C51" s="642"/>
      <c r="D51" s="642"/>
      <c r="E51" s="642"/>
      <c r="F51" s="642"/>
      <c r="G51" s="642"/>
      <c r="H51" s="642"/>
      <c r="I51" s="519"/>
    </row>
    <row r="52" spans="1:9" ht="13" customHeight="1" x14ac:dyDescent="0.15">
      <c r="A52" s="517"/>
      <c r="B52" s="642"/>
      <c r="C52" s="642"/>
      <c r="D52" s="642"/>
      <c r="E52" s="642"/>
      <c r="F52" s="642"/>
      <c r="G52" s="642"/>
      <c r="H52" s="642"/>
      <c r="I52" s="519"/>
    </row>
    <row r="53" spans="1:9" ht="13" customHeight="1" x14ac:dyDescent="0.15">
      <c r="A53" s="517"/>
      <c r="B53" s="642"/>
      <c r="C53" s="642"/>
      <c r="D53" s="642"/>
      <c r="E53" s="642"/>
      <c r="F53" s="642"/>
      <c r="G53" s="642"/>
      <c r="H53" s="642"/>
      <c r="I53" s="519"/>
    </row>
    <row r="54" spans="1:9" ht="13" customHeight="1" x14ac:dyDescent="0.15">
      <c r="A54" s="517"/>
      <c r="B54" s="642"/>
      <c r="C54" s="642"/>
      <c r="D54" s="642"/>
      <c r="E54" s="642"/>
      <c r="F54" s="642"/>
      <c r="G54" s="642"/>
      <c r="H54" s="642"/>
      <c r="I54" s="519"/>
    </row>
    <row r="55" spans="1:9" ht="13" customHeight="1" x14ac:dyDescent="0.15">
      <c r="A55" s="517"/>
      <c r="B55" s="642"/>
      <c r="C55" s="642"/>
      <c r="D55" s="642"/>
      <c r="E55" s="642"/>
      <c r="F55" s="642"/>
      <c r="G55" s="642"/>
      <c r="H55" s="642"/>
      <c r="I55" s="519"/>
    </row>
    <row r="56" spans="1:9" ht="13" customHeight="1" x14ac:dyDescent="0.15">
      <c r="A56" s="517"/>
      <c r="B56" s="642"/>
      <c r="C56" s="642"/>
      <c r="D56" s="642"/>
      <c r="E56" s="642"/>
      <c r="F56" s="642"/>
      <c r="G56" s="642"/>
      <c r="H56" s="642"/>
      <c r="I56" s="519"/>
    </row>
    <row r="57" spans="1:9" ht="13" customHeight="1" x14ac:dyDescent="0.15">
      <c r="A57" s="517"/>
      <c r="B57" s="642"/>
      <c r="C57" s="642"/>
      <c r="D57" s="642"/>
      <c r="E57" s="642"/>
      <c r="F57" s="642"/>
      <c r="G57" s="642"/>
      <c r="H57" s="642"/>
      <c r="I57" s="519"/>
    </row>
    <row r="58" spans="1:9" ht="13" customHeight="1" x14ac:dyDescent="0.15">
      <c r="A58" s="517"/>
      <c r="B58" s="642"/>
      <c r="C58" s="642"/>
      <c r="D58" s="642"/>
      <c r="E58" s="642"/>
      <c r="F58" s="642"/>
      <c r="G58" s="642"/>
      <c r="H58" s="642"/>
      <c r="I58" s="519"/>
    </row>
    <row r="59" spans="1:9" ht="13" customHeight="1" x14ac:dyDescent="0.15">
      <c r="A59" s="517"/>
      <c r="B59" s="642"/>
      <c r="C59" s="642"/>
      <c r="D59" s="642"/>
      <c r="E59" s="642"/>
      <c r="F59" s="642"/>
      <c r="G59" s="642"/>
      <c r="H59" s="642"/>
      <c r="I59" s="519"/>
    </row>
    <row r="60" spans="1:9" ht="13" customHeight="1" x14ac:dyDescent="0.15">
      <c r="A60" s="517"/>
      <c r="B60" s="642"/>
      <c r="C60" s="642"/>
      <c r="D60" s="642"/>
      <c r="E60" s="642"/>
      <c r="F60" s="642"/>
      <c r="G60" s="642"/>
      <c r="H60" s="642"/>
      <c r="I60" s="519"/>
    </row>
    <row r="61" spans="1:9" ht="13" customHeight="1" x14ac:dyDescent="0.15">
      <c r="A61" s="517"/>
      <c r="B61" s="642"/>
      <c r="C61" s="642"/>
      <c r="D61" s="642"/>
      <c r="E61" s="642"/>
      <c r="F61" s="642"/>
      <c r="G61" s="642"/>
      <c r="H61" s="642"/>
      <c r="I61" s="519"/>
    </row>
    <row r="62" spans="1:9" ht="13" customHeight="1" x14ac:dyDescent="0.15">
      <c r="A62" s="517"/>
      <c r="B62" s="642"/>
      <c r="C62" s="642"/>
      <c r="D62" s="642"/>
      <c r="E62" s="642"/>
      <c r="F62" s="642"/>
      <c r="G62" s="642"/>
      <c r="H62" s="642"/>
      <c r="I62" s="519"/>
    </row>
    <row r="63" spans="1:9" ht="13" customHeight="1" x14ac:dyDescent="0.15">
      <c r="A63" s="520"/>
      <c r="B63" s="521"/>
      <c r="C63" s="521"/>
      <c r="D63" s="521"/>
      <c r="E63" s="521"/>
      <c r="F63" s="521"/>
      <c r="G63" s="521"/>
      <c r="H63" s="521"/>
      <c r="I63" s="522"/>
    </row>
  </sheetData>
  <sheetProtection insertRows="0" selectLockedCells="1"/>
  <protectedRanges>
    <protectedRange sqref="D5:I12 A6:C12 A13:I19" name="Range1_1"/>
  </protectedRanges>
  <mergeCells count="17">
    <mergeCell ref="G21:H21"/>
    <mergeCell ref="B3:C3"/>
    <mergeCell ref="A4:C4"/>
    <mergeCell ref="D4:H4"/>
    <mergeCell ref="A5:C5"/>
    <mergeCell ref="A6:I10"/>
    <mergeCell ref="B12:G12"/>
    <mergeCell ref="A13:H14"/>
    <mergeCell ref="A15:H16"/>
    <mergeCell ref="A19:I19"/>
    <mergeCell ref="C21:D21"/>
    <mergeCell ref="E21:F21"/>
    <mergeCell ref="C22:D22"/>
    <mergeCell ref="E22:F22"/>
    <mergeCell ref="G22:H22"/>
    <mergeCell ref="E24:F24"/>
    <mergeCell ref="A38:I63"/>
  </mergeCells>
  <printOptions horizontalCentered="1"/>
  <pageMargins left="0.25" right="0.25" top="0.25" bottom="0.17" header="0.2" footer="0.27"/>
  <pageSetup scale="6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45011-702B-8C4F-881F-221672F80CC0}">
  <sheetPr>
    <tabColor theme="4" tint="0.39997558519241921"/>
    <pageSetUpPr fitToPage="1"/>
  </sheetPr>
  <dimension ref="A1:K63"/>
  <sheetViews>
    <sheetView showGridLines="0" zoomScaleNormal="100" workbookViewId="0">
      <selection activeCell="D4" sqref="D4:H4"/>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324" t="s">
        <v>339</v>
      </c>
      <c r="B2" s="325"/>
      <c r="C2" s="325"/>
      <c r="D2" s="326" t="s">
        <v>0</v>
      </c>
      <c r="E2" s="326" t="s">
        <v>2</v>
      </c>
      <c r="F2" s="326" t="s">
        <v>1</v>
      </c>
      <c r="G2" s="326" t="s">
        <v>14</v>
      </c>
      <c r="H2" s="326" t="s">
        <v>15</v>
      </c>
      <c r="I2" s="327" t="s">
        <v>56</v>
      </c>
      <c r="K2" s="7"/>
    </row>
    <row r="3" spans="1:11" s="6" customFormat="1" ht="21" thickBot="1" x14ac:dyDescent="0.3">
      <c r="A3" s="328" t="s">
        <v>332</v>
      </c>
      <c r="B3" s="495"/>
      <c r="C3" s="496"/>
      <c r="D3" s="329">
        <f>SUM(B22)</f>
        <v>0</v>
      </c>
      <c r="E3" s="329">
        <v>14076</v>
      </c>
      <c r="F3" s="329">
        <f>SUM(E22)</f>
        <v>0</v>
      </c>
      <c r="G3" s="329">
        <f>SUM(G22)</f>
        <v>0</v>
      </c>
      <c r="H3" s="330">
        <f>SUM(D3:G3)</f>
        <v>14076</v>
      </c>
      <c r="I3" s="109">
        <f>SUM(E24)</f>
        <v>0</v>
      </c>
      <c r="K3" s="8"/>
    </row>
    <row r="4" spans="1:11" s="6" customFormat="1" ht="24" customHeight="1" x14ac:dyDescent="0.2">
      <c r="A4" s="531" t="s">
        <v>340</v>
      </c>
      <c r="B4" s="526"/>
      <c r="C4" s="527"/>
      <c r="D4" s="540" t="s">
        <v>21</v>
      </c>
      <c r="E4" s="498"/>
      <c r="F4" s="498"/>
      <c r="G4" s="498"/>
      <c r="H4" s="499"/>
      <c r="I4" s="334"/>
      <c r="K4" s="8"/>
    </row>
    <row r="5" spans="1:11" s="6" customFormat="1" ht="19" x14ac:dyDescent="0.25">
      <c r="A5" s="541" t="s">
        <v>13</v>
      </c>
      <c r="B5" s="542"/>
      <c r="C5" s="542"/>
      <c r="D5" s="15"/>
      <c r="E5" s="251"/>
      <c r="F5" s="251"/>
      <c r="G5" s="251"/>
      <c r="H5" s="251"/>
      <c r="I5" s="335"/>
      <c r="K5" s="8"/>
    </row>
    <row r="6" spans="1:11" s="6" customFormat="1" ht="14" customHeight="1" x14ac:dyDescent="0.2">
      <c r="A6" s="501" t="s">
        <v>336</v>
      </c>
      <c r="B6" s="502"/>
      <c r="C6" s="502"/>
      <c r="D6" s="502"/>
      <c r="E6" s="502"/>
      <c r="F6" s="502"/>
      <c r="G6" s="502"/>
      <c r="H6" s="502"/>
      <c r="I6" s="507"/>
      <c r="K6" s="8"/>
    </row>
    <row r="7" spans="1:11" s="6" customFormat="1" ht="14" customHeight="1" x14ac:dyDescent="0.2">
      <c r="A7" s="508"/>
      <c r="B7" s="641"/>
      <c r="C7" s="641"/>
      <c r="D7" s="641"/>
      <c r="E7" s="641"/>
      <c r="F7" s="641"/>
      <c r="G7" s="641"/>
      <c r="H7" s="641"/>
      <c r="I7" s="510"/>
      <c r="K7" s="8"/>
    </row>
    <row r="8" spans="1:11" s="6" customFormat="1" ht="14" customHeight="1" x14ac:dyDescent="0.2">
      <c r="A8" s="508"/>
      <c r="B8" s="641"/>
      <c r="C8" s="641"/>
      <c r="D8" s="641"/>
      <c r="E8" s="641"/>
      <c r="F8" s="641"/>
      <c r="G8" s="641"/>
      <c r="H8" s="641"/>
      <c r="I8" s="510"/>
      <c r="K8" s="8"/>
    </row>
    <row r="9" spans="1:11" s="6" customFormat="1" ht="42" customHeight="1" x14ac:dyDescent="0.2">
      <c r="A9" s="508"/>
      <c r="B9" s="641"/>
      <c r="C9" s="641"/>
      <c r="D9" s="641"/>
      <c r="E9" s="641"/>
      <c r="F9" s="641"/>
      <c r="G9" s="641"/>
      <c r="H9" s="641"/>
      <c r="I9" s="510"/>
      <c r="K9" s="8"/>
    </row>
    <row r="10" spans="1:11" s="6" customFormat="1" ht="118.5" customHeight="1" x14ac:dyDescent="0.2">
      <c r="A10" s="511"/>
      <c r="B10" s="512"/>
      <c r="C10" s="512"/>
      <c r="D10" s="512"/>
      <c r="E10" s="512"/>
      <c r="F10" s="512"/>
      <c r="G10" s="512"/>
      <c r="H10" s="512"/>
      <c r="I10" s="513"/>
      <c r="K10" s="8"/>
    </row>
    <row r="11" spans="1:11" s="6" customFormat="1" ht="17.25" customHeight="1" x14ac:dyDescent="0.2">
      <c r="A11" s="18"/>
      <c r="B11" s="19"/>
      <c r="C11" s="19"/>
      <c r="D11" s="258"/>
      <c r="E11" s="258"/>
      <c r="F11" s="258"/>
      <c r="G11" s="258"/>
      <c r="H11" s="258"/>
      <c r="I11" s="334"/>
      <c r="K11" s="8"/>
    </row>
    <row r="12" spans="1:11" s="6" customFormat="1" ht="20" x14ac:dyDescent="0.25">
      <c r="A12" s="108" t="s">
        <v>16</v>
      </c>
      <c r="B12" s="500" t="s">
        <v>20</v>
      </c>
      <c r="C12" s="500"/>
      <c r="D12" s="500"/>
      <c r="E12" s="500"/>
      <c r="F12" s="500"/>
      <c r="G12" s="500"/>
      <c r="H12" s="22"/>
      <c r="I12" s="11"/>
      <c r="K12" s="8"/>
    </row>
    <row r="13" spans="1:11" s="6" customFormat="1" ht="15" x14ac:dyDescent="0.2">
      <c r="A13" s="501" t="s">
        <v>337</v>
      </c>
      <c r="B13" s="502"/>
      <c r="C13" s="502"/>
      <c r="D13" s="502"/>
      <c r="E13" s="502"/>
      <c r="F13" s="502"/>
      <c r="G13" s="502"/>
      <c r="H13" s="502"/>
      <c r="I13" s="336" t="s">
        <v>17</v>
      </c>
      <c r="K13" s="8"/>
    </row>
    <row r="14" spans="1:11" s="6" customFormat="1" ht="30" customHeight="1" x14ac:dyDescent="0.2">
      <c r="A14" s="511"/>
      <c r="B14" s="512"/>
      <c r="C14" s="512"/>
      <c r="D14" s="512"/>
      <c r="E14" s="512"/>
      <c r="F14" s="512"/>
      <c r="G14" s="512"/>
      <c r="H14" s="512"/>
      <c r="I14" s="218" t="s">
        <v>338</v>
      </c>
      <c r="K14" s="8"/>
    </row>
    <row r="15" spans="1:11" s="6" customFormat="1" ht="15" x14ac:dyDescent="0.2">
      <c r="A15" s="501"/>
      <c r="B15" s="502"/>
      <c r="C15" s="502"/>
      <c r="D15" s="502"/>
      <c r="E15" s="502"/>
      <c r="F15" s="502"/>
      <c r="G15" s="502"/>
      <c r="H15" s="502"/>
      <c r="I15" s="336" t="s">
        <v>17</v>
      </c>
      <c r="K15" s="8"/>
    </row>
    <row r="16" spans="1:11" s="6" customFormat="1" ht="36.75" customHeight="1" thickBot="1" x14ac:dyDescent="0.25">
      <c r="A16" s="503"/>
      <c r="B16" s="504"/>
      <c r="C16" s="504"/>
      <c r="D16" s="504"/>
      <c r="E16" s="504"/>
      <c r="F16" s="504"/>
      <c r="G16" s="504"/>
      <c r="H16" s="504"/>
      <c r="I16" s="217"/>
      <c r="K16" s="8"/>
    </row>
    <row r="17" spans="1:11" s="6" customFormat="1" ht="12.75" customHeight="1" x14ac:dyDescent="0.2">
      <c r="A17" s="105"/>
      <c r="B17" s="339"/>
      <c r="C17" s="339"/>
      <c r="D17" s="339"/>
      <c r="E17" s="339"/>
      <c r="F17" s="339"/>
      <c r="G17" s="339"/>
      <c r="H17" s="339"/>
      <c r="I17" s="340"/>
      <c r="K17" s="8"/>
    </row>
    <row r="18" spans="1:11" s="6" customFormat="1" ht="15.75" customHeight="1" thickBot="1" x14ac:dyDescent="0.25">
      <c r="A18" s="341"/>
      <c r="B18" s="342"/>
      <c r="C18" s="342"/>
      <c r="D18" s="342"/>
      <c r="E18" s="342"/>
      <c r="F18" s="342"/>
      <c r="G18" s="342"/>
      <c r="H18" s="342"/>
      <c r="I18" s="342"/>
      <c r="K18" s="8"/>
    </row>
    <row r="19" spans="1:11" s="6" customFormat="1" ht="19" x14ac:dyDescent="0.2">
      <c r="A19" s="485" t="s">
        <v>48</v>
      </c>
      <c r="B19" s="486"/>
      <c r="C19" s="486"/>
      <c r="D19" s="486"/>
      <c r="E19" s="486"/>
      <c r="F19" s="486"/>
      <c r="G19" s="486"/>
      <c r="H19" s="486"/>
      <c r="I19" s="487"/>
      <c r="K19" s="8"/>
    </row>
    <row r="20" spans="1:11" ht="16" x14ac:dyDescent="0.2">
      <c r="A20" s="343" t="s">
        <v>49</v>
      </c>
      <c r="B20" s="344"/>
      <c r="C20" s="344"/>
      <c r="D20" s="344"/>
      <c r="E20" s="344"/>
      <c r="F20" s="344"/>
      <c r="G20" s="344"/>
      <c r="H20" s="344"/>
      <c r="I20" s="345"/>
    </row>
    <row r="21" spans="1:11" ht="16" x14ac:dyDescent="0.2">
      <c r="A21" s="346"/>
      <c r="B21" s="384" t="s">
        <v>0</v>
      </c>
      <c r="C21" s="538" t="s">
        <v>2</v>
      </c>
      <c r="D21" s="539"/>
      <c r="E21" s="538" t="s">
        <v>1</v>
      </c>
      <c r="F21" s="539"/>
      <c r="G21" s="538" t="s">
        <v>47</v>
      </c>
      <c r="H21" s="539"/>
      <c r="I21" s="345"/>
    </row>
    <row r="22" spans="1:11" ht="22.5" customHeight="1" x14ac:dyDescent="0.2">
      <c r="A22" s="346"/>
      <c r="B22" s="216"/>
      <c r="C22" s="493">
        <v>14076</v>
      </c>
      <c r="D22" s="494"/>
      <c r="E22" s="493"/>
      <c r="F22" s="494"/>
      <c r="G22" s="493"/>
      <c r="H22" s="494"/>
      <c r="I22" s="345"/>
    </row>
    <row r="23" spans="1:11" ht="14.25" customHeight="1" x14ac:dyDescent="0.15">
      <c r="A23" s="346"/>
      <c r="B23" s="350"/>
      <c r="C23" s="350"/>
      <c r="D23" s="351"/>
      <c r="E23" s="350"/>
      <c r="F23" s="351"/>
      <c r="G23" s="350"/>
      <c r="H23" s="351"/>
      <c r="I23" s="345"/>
    </row>
    <row r="24" spans="1:11" ht="23.25" customHeight="1" x14ac:dyDescent="0.2">
      <c r="A24" s="343" t="s">
        <v>57</v>
      </c>
      <c r="B24" s="352"/>
      <c r="C24" s="352"/>
      <c r="D24" s="352"/>
      <c r="E24" s="523"/>
      <c r="F24" s="524"/>
      <c r="G24" s="350"/>
      <c r="H24" s="350"/>
      <c r="I24" s="345"/>
    </row>
    <row r="25" spans="1:11" x14ac:dyDescent="0.15">
      <c r="A25" s="346"/>
      <c r="B25" s="344"/>
      <c r="C25" s="344"/>
      <c r="D25" s="344"/>
      <c r="E25" s="344"/>
      <c r="F25" s="344"/>
      <c r="G25" s="344"/>
      <c r="H25" s="344"/>
      <c r="I25" s="345"/>
    </row>
    <row r="26" spans="1:11" ht="6.75" customHeight="1" thickBot="1" x14ac:dyDescent="0.2">
      <c r="A26" s="353"/>
      <c r="B26" s="354"/>
      <c r="C26" s="354"/>
      <c r="D26" s="354"/>
      <c r="E26" s="354"/>
      <c r="F26" s="354"/>
      <c r="G26" s="354"/>
      <c r="H26" s="354"/>
      <c r="I26" s="355"/>
    </row>
    <row r="27" spans="1:11" x14ac:dyDescent="0.15">
      <c r="A27" s="344"/>
      <c r="B27" s="344"/>
      <c r="C27" s="344"/>
      <c r="D27" s="344"/>
      <c r="E27" s="344"/>
      <c r="F27" s="344"/>
      <c r="G27" s="344"/>
      <c r="H27" s="344"/>
      <c r="I27" s="344"/>
    </row>
    <row r="28" spans="1:11" ht="19" x14ac:dyDescent="0.25">
      <c r="A28" s="356" t="s">
        <v>50</v>
      </c>
      <c r="B28" s="357"/>
      <c r="C28" s="357"/>
      <c r="D28" s="357"/>
      <c r="E28" s="344"/>
      <c r="F28" s="344"/>
      <c r="G28" s="344"/>
      <c r="H28" s="344"/>
      <c r="I28" s="344"/>
    </row>
    <row r="29" spans="1:11" ht="7.5" customHeight="1" x14ac:dyDescent="0.2">
      <c r="A29" s="357"/>
      <c r="B29" s="357"/>
      <c r="C29" s="357"/>
      <c r="D29" s="357"/>
      <c r="E29" s="344"/>
      <c r="F29" s="344"/>
      <c r="G29" s="344"/>
      <c r="H29" s="344"/>
      <c r="I29" s="344"/>
    </row>
    <row r="30" spans="1:11" ht="16" x14ac:dyDescent="0.2">
      <c r="A30" s="358" t="s">
        <v>55</v>
      </c>
      <c r="B30" s="357"/>
      <c r="C30" s="357"/>
      <c r="D30" s="357"/>
      <c r="E30" s="344"/>
      <c r="F30" s="344"/>
      <c r="G30" s="344"/>
      <c r="H30" s="344"/>
      <c r="I30" s="344"/>
    </row>
    <row r="31" spans="1:11" ht="11.25" customHeight="1" x14ac:dyDescent="0.2">
      <c r="A31" s="357" t="s">
        <v>51</v>
      </c>
      <c r="B31" s="357"/>
      <c r="C31" s="357"/>
      <c r="D31" s="357"/>
      <c r="E31" s="344"/>
      <c r="F31" s="344"/>
      <c r="G31" s="344"/>
      <c r="H31" s="344"/>
      <c r="I31" s="344"/>
    </row>
    <row r="32" spans="1:11" ht="16" x14ac:dyDescent="0.2">
      <c r="A32" s="357" t="s">
        <v>52</v>
      </c>
      <c r="B32" s="357"/>
      <c r="C32" s="357"/>
      <c r="D32" s="357"/>
      <c r="E32" s="344"/>
      <c r="F32" s="344"/>
      <c r="G32" s="344"/>
      <c r="H32" s="344"/>
      <c r="I32" s="344"/>
    </row>
    <row r="33" spans="1:9" ht="16" x14ac:dyDescent="0.2">
      <c r="A33" s="357" t="s">
        <v>53</v>
      </c>
      <c r="B33" s="357"/>
      <c r="C33" s="357"/>
      <c r="D33" s="357"/>
      <c r="E33" s="344"/>
      <c r="F33" s="344"/>
      <c r="G33" s="344"/>
      <c r="H33" s="344"/>
      <c r="I33" s="344"/>
    </row>
    <row r="34" spans="1:9" ht="16" x14ac:dyDescent="0.2">
      <c r="A34" s="357" t="s">
        <v>145</v>
      </c>
      <c r="B34" s="357"/>
      <c r="C34" s="357"/>
      <c r="D34" s="357"/>
      <c r="E34" s="344"/>
      <c r="F34" s="344"/>
      <c r="G34" s="344"/>
      <c r="H34" s="344"/>
      <c r="I34" s="344"/>
    </row>
    <row r="35" spans="1:9" ht="16" x14ac:dyDescent="0.2">
      <c r="A35" s="359" t="s">
        <v>54</v>
      </c>
      <c r="B35" s="344"/>
      <c r="C35" s="344"/>
      <c r="D35" s="344"/>
      <c r="E35" s="344"/>
      <c r="F35" s="344"/>
      <c r="G35" s="344"/>
      <c r="H35" s="344"/>
      <c r="I35" s="344"/>
    </row>
    <row r="36" spans="1:9" ht="16" x14ac:dyDescent="0.2">
      <c r="A36" s="358"/>
      <c r="B36" s="344"/>
      <c r="C36" s="344"/>
      <c r="D36" s="344"/>
      <c r="E36" s="344"/>
      <c r="F36" s="344"/>
      <c r="G36" s="344"/>
      <c r="H36" s="344"/>
      <c r="I36" s="344"/>
    </row>
    <row r="37" spans="1:9" x14ac:dyDescent="0.15">
      <c r="A37" s="344"/>
      <c r="B37" s="344"/>
      <c r="C37" s="344"/>
      <c r="D37" s="344"/>
      <c r="E37" s="344"/>
      <c r="F37" s="344"/>
      <c r="G37" s="344"/>
      <c r="H37" s="344"/>
      <c r="I37" s="344"/>
    </row>
    <row r="38" spans="1:9" ht="13" customHeight="1" x14ac:dyDescent="0.15">
      <c r="A38" s="514"/>
      <c r="B38" s="515"/>
      <c r="C38" s="515"/>
      <c r="D38" s="515"/>
      <c r="E38" s="515"/>
      <c r="F38" s="515"/>
      <c r="G38" s="515"/>
      <c r="H38" s="515"/>
      <c r="I38" s="516"/>
    </row>
    <row r="39" spans="1:9" ht="13" customHeight="1" x14ac:dyDescent="0.15">
      <c r="A39" s="517"/>
      <c r="B39" s="642"/>
      <c r="C39" s="642"/>
      <c r="D39" s="642"/>
      <c r="E39" s="642"/>
      <c r="F39" s="642"/>
      <c r="G39" s="642"/>
      <c r="H39" s="642"/>
      <c r="I39" s="519"/>
    </row>
    <row r="40" spans="1:9" ht="13" customHeight="1" x14ac:dyDescent="0.15">
      <c r="A40" s="517"/>
      <c r="B40" s="642"/>
      <c r="C40" s="642"/>
      <c r="D40" s="642"/>
      <c r="E40" s="642"/>
      <c r="F40" s="642"/>
      <c r="G40" s="642"/>
      <c r="H40" s="642"/>
      <c r="I40" s="519"/>
    </row>
    <row r="41" spans="1:9" ht="13" customHeight="1" x14ac:dyDescent="0.15">
      <c r="A41" s="517"/>
      <c r="B41" s="642"/>
      <c r="C41" s="642"/>
      <c r="D41" s="642"/>
      <c r="E41" s="642"/>
      <c r="F41" s="642"/>
      <c r="G41" s="642"/>
      <c r="H41" s="642"/>
      <c r="I41" s="519"/>
    </row>
    <row r="42" spans="1:9" ht="13" customHeight="1" x14ac:dyDescent="0.15">
      <c r="A42" s="517"/>
      <c r="B42" s="642"/>
      <c r="C42" s="642"/>
      <c r="D42" s="642"/>
      <c r="E42" s="642"/>
      <c r="F42" s="642"/>
      <c r="G42" s="642"/>
      <c r="H42" s="642"/>
      <c r="I42" s="519"/>
    </row>
    <row r="43" spans="1:9" ht="13" customHeight="1" x14ac:dyDescent="0.15">
      <c r="A43" s="517"/>
      <c r="B43" s="642"/>
      <c r="C43" s="642"/>
      <c r="D43" s="642"/>
      <c r="E43" s="642"/>
      <c r="F43" s="642"/>
      <c r="G43" s="642"/>
      <c r="H43" s="642"/>
      <c r="I43" s="519"/>
    </row>
    <row r="44" spans="1:9" ht="13" customHeight="1" x14ac:dyDescent="0.15">
      <c r="A44" s="517"/>
      <c r="B44" s="642"/>
      <c r="C44" s="642"/>
      <c r="D44" s="642"/>
      <c r="E44" s="642"/>
      <c r="F44" s="642"/>
      <c r="G44" s="642"/>
      <c r="H44" s="642"/>
      <c r="I44" s="519"/>
    </row>
    <row r="45" spans="1:9" ht="13" customHeight="1" x14ac:dyDescent="0.15">
      <c r="A45" s="517"/>
      <c r="B45" s="642"/>
      <c r="C45" s="642"/>
      <c r="D45" s="642"/>
      <c r="E45" s="642"/>
      <c r="F45" s="642"/>
      <c r="G45" s="642"/>
      <c r="H45" s="642"/>
      <c r="I45" s="519"/>
    </row>
    <row r="46" spans="1:9" ht="13" customHeight="1" x14ac:dyDescent="0.15">
      <c r="A46" s="517"/>
      <c r="B46" s="642"/>
      <c r="C46" s="642"/>
      <c r="D46" s="642"/>
      <c r="E46" s="642"/>
      <c r="F46" s="642"/>
      <c r="G46" s="642"/>
      <c r="H46" s="642"/>
      <c r="I46" s="519"/>
    </row>
    <row r="47" spans="1:9" ht="13" customHeight="1" x14ac:dyDescent="0.15">
      <c r="A47" s="517"/>
      <c r="B47" s="642"/>
      <c r="C47" s="642"/>
      <c r="D47" s="642"/>
      <c r="E47" s="642"/>
      <c r="F47" s="642"/>
      <c r="G47" s="642"/>
      <c r="H47" s="642"/>
      <c r="I47" s="519"/>
    </row>
    <row r="48" spans="1:9" ht="13" customHeight="1" x14ac:dyDescent="0.15">
      <c r="A48" s="517"/>
      <c r="B48" s="642"/>
      <c r="C48" s="642"/>
      <c r="D48" s="642"/>
      <c r="E48" s="642"/>
      <c r="F48" s="642"/>
      <c r="G48" s="642"/>
      <c r="H48" s="642"/>
      <c r="I48" s="519"/>
    </row>
    <row r="49" spans="1:9" ht="13" customHeight="1" x14ac:dyDescent="0.15">
      <c r="A49" s="517"/>
      <c r="B49" s="642"/>
      <c r="C49" s="642"/>
      <c r="D49" s="642"/>
      <c r="E49" s="642"/>
      <c r="F49" s="642"/>
      <c r="G49" s="642"/>
      <c r="H49" s="642"/>
      <c r="I49" s="519"/>
    </row>
    <row r="50" spans="1:9" ht="13" customHeight="1" x14ac:dyDescent="0.15">
      <c r="A50" s="517"/>
      <c r="B50" s="642"/>
      <c r="C50" s="642"/>
      <c r="D50" s="642"/>
      <c r="E50" s="642"/>
      <c r="F50" s="642"/>
      <c r="G50" s="642"/>
      <c r="H50" s="642"/>
      <c r="I50" s="519"/>
    </row>
    <row r="51" spans="1:9" ht="13" customHeight="1" x14ac:dyDescent="0.15">
      <c r="A51" s="517"/>
      <c r="B51" s="642"/>
      <c r="C51" s="642"/>
      <c r="D51" s="642"/>
      <c r="E51" s="642"/>
      <c r="F51" s="642"/>
      <c r="G51" s="642"/>
      <c r="H51" s="642"/>
      <c r="I51" s="519"/>
    </row>
    <row r="52" spans="1:9" ht="13" customHeight="1" x14ac:dyDescent="0.15">
      <c r="A52" s="517"/>
      <c r="B52" s="642"/>
      <c r="C52" s="642"/>
      <c r="D52" s="642"/>
      <c r="E52" s="642"/>
      <c r="F52" s="642"/>
      <c r="G52" s="642"/>
      <c r="H52" s="642"/>
      <c r="I52" s="519"/>
    </row>
    <row r="53" spans="1:9" ht="13" customHeight="1" x14ac:dyDescent="0.15">
      <c r="A53" s="517"/>
      <c r="B53" s="642"/>
      <c r="C53" s="642"/>
      <c r="D53" s="642"/>
      <c r="E53" s="642"/>
      <c r="F53" s="642"/>
      <c r="G53" s="642"/>
      <c r="H53" s="642"/>
      <c r="I53" s="519"/>
    </row>
    <row r="54" spans="1:9" ht="13" customHeight="1" x14ac:dyDescent="0.15">
      <c r="A54" s="517"/>
      <c r="B54" s="642"/>
      <c r="C54" s="642"/>
      <c r="D54" s="642"/>
      <c r="E54" s="642"/>
      <c r="F54" s="642"/>
      <c r="G54" s="642"/>
      <c r="H54" s="642"/>
      <c r="I54" s="519"/>
    </row>
    <row r="55" spans="1:9" ht="13" customHeight="1" x14ac:dyDescent="0.15">
      <c r="A55" s="517"/>
      <c r="B55" s="642"/>
      <c r="C55" s="642"/>
      <c r="D55" s="642"/>
      <c r="E55" s="642"/>
      <c r="F55" s="642"/>
      <c r="G55" s="642"/>
      <c r="H55" s="642"/>
      <c r="I55" s="519"/>
    </row>
    <row r="56" spans="1:9" ht="13" customHeight="1" x14ac:dyDescent="0.15">
      <c r="A56" s="517"/>
      <c r="B56" s="642"/>
      <c r="C56" s="642"/>
      <c r="D56" s="642"/>
      <c r="E56" s="642"/>
      <c r="F56" s="642"/>
      <c r="G56" s="642"/>
      <c r="H56" s="642"/>
      <c r="I56" s="519"/>
    </row>
    <row r="57" spans="1:9" ht="13" customHeight="1" x14ac:dyDescent="0.15">
      <c r="A57" s="517"/>
      <c r="B57" s="642"/>
      <c r="C57" s="642"/>
      <c r="D57" s="642"/>
      <c r="E57" s="642"/>
      <c r="F57" s="642"/>
      <c r="G57" s="642"/>
      <c r="H57" s="642"/>
      <c r="I57" s="519"/>
    </row>
    <row r="58" spans="1:9" ht="13" customHeight="1" x14ac:dyDescent="0.15">
      <c r="A58" s="517"/>
      <c r="B58" s="642"/>
      <c r="C58" s="642"/>
      <c r="D58" s="642"/>
      <c r="E58" s="642"/>
      <c r="F58" s="642"/>
      <c r="G58" s="642"/>
      <c r="H58" s="642"/>
      <c r="I58" s="519"/>
    </row>
    <row r="59" spans="1:9" ht="13" customHeight="1" x14ac:dyDescent="0.15">
      <c r="A59" s="517"/>
      <c r="B59" s="642"/>
      <c r="C59" s="642"/>
      <c r="D59" s="642"/>
      <c r="E59" s="642"/>
      <c r="F59" s="642"/>
      <c r="G59" s="642"/>
      <c r="H59" s="642"/>
      <c r="I59" s="519"/>
    </row>
    <row r="60" spans="1:9" ht="13" customHeight="1" x14ac:dyDescent="0.15">
      <c r="A60" s="517"/>
      <c r="B60" s="642"/>
      <c r="C60" s="642"/>
      <c r="D60" s="642"/>
      <c r="E60" s="642"/>
      <c r="F60" s="642"/>
      <c r="G60" s="642"/>
      <c r="H60" s="642"/>
      <c r="I60" s="519"/>
    </row>
    <row r="61" spans="1:9" ht="13" customHeight="1" x14ac:dyDescent="0.15">
      <c r="A61" s="517"/>
      <c r="B61" s="642"/>
      <c r="C61" s="642"/>
      <c r="D61" s="642"/>
      <c r="E61" s="642"/>
      <c r="F61" s="642"/>
      <c r="G61" s="642"/>
      <c r="H61" s="642"/>
      <c r="I61" s="519"/>
    </row>
    <row r="62" spans="1:9" ht="13" customHeight="1" x14ac:dyDescent="0.15">
      <c r="A62" s="517"/>
      <c r="B62" s="642"/>
      <c r="C62" s="642"/>
      <c r="D62" s="642"/>
      <c r="E62" s="642"/>
      <c r="F62" s="642"/>
      <c r="G62" s="642"/>
      <c r="H62" s="642"/>
      <c r="I62" s="519"/>
    </row>
    <row r="63" spans="1:9" ht="13" customHeight="1" x14ac:dyDescent="0.15">
      <c r="A63" s="520"/>
      <c r="B63" s="521"/>
      <c r="C63" s="521"/>
      <c r="D63" s="521"/>
      <c r="E63" s="521"/>
      <c r="F63" s="521"/>
      <c r="G63" s="521"/>
      <c r="H63" s="521"/>
      <c r="I63" s="522"/>
    </row>
  </sheetData>
  <sheetProtection insertRows="0" selectLockedCells="1"/>
  <protectedRanges>
    <protectedRange sqref="D5:I12 A6:C12 A13:I19" name="Range1_1"/>
  </protectedRanges>
  <mergeCells count="17">
    <mergeCell ref="B12:G12"/>
    <mergeCell ref="B3:C3"/>
    <mergeCell ref="A4:C4"/>
    <mergeCell ref="D4:H4"/>
    <mergeCell ref="A5:C5"/>
    <mergeCell ref="A6:I10"/>
    <mergeCell ref="A13:H14"/>
    <mergeCell ref="A15:H16"/>
    <mergeCell ref="A19:I19"/>
    <mergeCell ref="C21:D21"/>
    <mergeCell ref="E21:F21"/>
    <mergeCell ref="G21:H21"/>
    <mergeCell ref="C22:D22"/>
    <mergeCell ref="E22:F22"/>
    <mergeCell ref="G22:H22"/>
    <mergeCell ref="E24:F24"/>
    <mergeCell ref="A38:I63"/>
  </mergeCells>
  <printOptions horizontalCentered="1"/>
  <pageMargins left="0.25" right="0.25" top="0.25" bottom="0.17" header="0.2" footer="0.27"/>
  <pageSetup scale="60"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E6119-3F50-9641-81BA-455D48D7091F}">
  <sheetPr>
    <tabColor theme="4" tint="0.39997558519241921"/>
    <pageSetUpPr fitToPage="1"/>
  </sheetPr>
  <dimension ref="A1:K63"/>
  <sheetViews>
    <sheetView showGridLines="0" zoomScaleNormal="100" workbookViewId="0">
      <selection activeCell="H3" sqref="H3"/>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324" t="s">
        <v>347</v>
      </c>
      <c r="B2" s="325"/>
      <c r="C2" s="325"/>
      <c r="D2" s="326" t="s">
        <v>0</v>
      </c>
      <c r="E2" s="326" t="s">
        <v>2</v>
      </c>
      <c r="F2" s="326" t="s">
        <v>1</v>
      </c>
      <c r="G2" s="326" t="s">
        <v>14</v>
      </c>
      <c r="H2" s="326" t="s">
        <v>15</v>
      </c>
      <c r="I2" s="327" t="s">
        <v>56</v>
      </c>
      <c r="K2" s="7"/>
    </row>
    <row r="3" spans="1:11" s="6" customFormat="1" ht="41" thickBot="1" x14ac:dyDescent="0.3">
      <c r="A3" s="328" t="s">
        <v>342</v>
      </c>
      <c r="B3" s="495"/>
      <c r="C3" s="496"/>
      <c r="D3" s="329">
        <f>SUM(B22)</f>
        <v>0</v>
      </c>
      <c r="E3" s="329">
        <v>3800</v>
      </c>
      <c r="F3" s="329">
        <f>SUM(E22)</f>
        <v>0</v>
      </c>
      <c r="G3" s="329">
        <f>SUM(G22)</f>
        <v>0</v>
      </c>
      <c r="H3" s="330">
        <f>SUM(D3:G3)</f>
        <v>3800</v>
      </c>
      <c r="I3" s="109">
        <f>SUM(E24)</f>
        <v>0</v>
      </c>
      <c r="K3" s="8"/>
    </row>
    <row r="4" spans="1:11" s="6" customFormat="1" ht="24" customHeight="1" x14ac:dyDescent="0.2">
      <c r="A4" s="531" t="s">
        <v>343</v>
      </c>
      <c r="B4" s="526"/>
      <c r="C4" s="527"/>
      <c r="D4" s="540" t="s">
        <v>21</v>
      </c>
      <c r="E4" s="498"/>
      <c r="F4" s="498"/>
      <c r="G4" s="498"/>
      <c r="H4" s="499"/>
      <c r="I4" s="334"/>
      <c r="K4" s="8"/>
    </row>
    <row r="5" spans="1:11" s="6" customFormat="1" ht="19" x14ac:dyDescent="0.25">
      <c r="A5" s="541" t="s">
        <v>13</v>
      </c>
      <c r="B5" s="542"/>
      <c r="C5" s="542"/>
      <c r="D5" s="15"/>
      <c r="E5" s="251"/>
      <c r="F5" s="251"/>
      <c r="G5" s="251"/>
      <c r="H5" s="251"/>
      <c r="I5" s="335"/>
      <c r="K5" s="8"/>
    </row>
    <row r="6" spans="1:11" s="6" customFormat="1" ht="14" customHeight="1" x14ac:dyDescent="0.2">
      <c r="A6" s="501" t="s">
        <v>344</v>
      </c>
      <c r="B6" s="502"/>
      <c r="C6" s="502"/>
      <c r="D6" s="502"/>
      <c r="E6" s="502"/>
      <c r="F6" s="502"/>
      <c r="G6" s="502"/>
      <c r="H6" s="502"/>
      <c r="I6" s="507"/>
      <c r="K6" s="8"/>
    </row>
    <row r="7" spans="1:11" s="6" customFormat="1" ht="14" customHeight="1" x14ac:dyDescent="0.2">
      <c r="A7" s="508"/>
      <c r="B7" s="641"/>
      <c r="C7" s="641"/>
      <c r="D7" s="641"/>
      <c r="E7" s="641"/>
      <c r="F7" s="641"/>
      <c r="G7" s="641"/>
      <c r="H7" s="641"/>
      <c r="I7" s="510"/>
      <c r="K7" s="8"/>
    </row>
    <row r="8" spans="1:11" s="6" customFormat="1" ht="14" customHeight="1" x14ac:dyDescent="0.2">
      <c r="A8" s="508"/>
      <c r="B8" s="641"/>
      <c r="C8" s="641"/>
      <c r="D8" s="641"/>
      <c r="E8" s="641"/>
      <c r="F8" s="641"/>
      <c r="G8" s="641"/>
      <c r="H8" s="641"/>
      <c r="I8" s="510"/>
      <c r="K8" s="8"/>
    </row>
    <row r="9" spans="1:11" s="6" customFormat="1" ht="42" customHeight="1" x14ac:dyDescent="0.2">
      <c r="A9" s="508"/>
      <c r="B9" s="641"/>
      <c r="C9" s="641"/>
      <c r="D9" s="641"/>
      <c r="E9" s="641"/>
      <c r="F9" s="641"/>
      <c r="G9" s="641"/>
      <c r="H9" s="641"/>
      <c r="I9" s="510"/>
      <c r="K9" s="8"/>
    </row>
    <row r="10" spans="1:11" s="6" customFormat="1" ht="118.5" customHeight="1" x14ac:dyDescent="0.2">
      <c r="A10" s="511"/>
      <c r="B10" s="512"/>
      <c r="C10" s="512"/>
      <c r="D10" s="512"/>
      <c r="E10" s="512"/>
      <c r="F10" s="512"/>
      <c r="G10" s="512"/>
      <c r="H10" s="512"/>
      <c r="I10" s="513"/>
      <c r="K10" s="8"/>
    </row>
    <row r="11" spans="1:11" s="6" customFormat="1" ht="17.25" customHeight="1" x14ac:dyDescent="0.2">
      <c r="A11" s="18"/>
      <c r="B11" s="19"/>
      <c r="C11" s="19"/>
      <c r="D11" s="258"/>
      <c r="E11" s="258"/>
      <c r="F11" s="258"/>
      <c r="G11" s="258"/>
      <c r="H11" s="258"/>
      <c r="I11" s="334"/>
      <c r="K11" s="8"/>
    </row>
    <row r="12" spans="1:11" s="6" customFormat="1" ht="20" x14ac:dyDescent="0.25">
      <c r="A12" s="108" t="s">
        <v>16</v>
      </c>
      <c r="B12" s="500" t="s">
        <v>20</v>
      </c>
      <c r="C12" s="500"/>
      <c r="D12" s="500"/>
      <c r="E12" s="500"/>
      <c r="F12" s="500"/>
      <c r="G12" s="500"/>
      <c r="H12" s="22"/>
      <c r="I12" s="11"/>
      <c r="K12" s="8"/>
    </row>
    <row r="13" spans="1:11" s="6" customFormat="1" ht="15" x14ac:dyDescent="0.2">
      <c r="A13" s="501" t="s">
        <v>345</v>
      </c>
      <c r="B13" s="502"/>
      <c r="C13" s="502"/>
      <c r="D13" s="502"/>
      <c r="E13" s="502"/>
      <c r="F13" s="502"/>
      <c r="G13" s="502"/>
      <c r="H13" s="502"/>
      <c r="I13" s="336" t="s">
        <v>17</v>
      </c>
      <c r="K13" s="8"/>
    </row>
    <row r="14" spans="1:11" s="6" customFormat="1" ht="30" customHeight="1" x14ac:dyDescent="0.2">
      <c r="A14" s="511"/>
      <c r="B14" s="512"/>
      <c r="C14" s="512"/>
      <c r="D14" s="512"/>
      <c r="E14" s="512"/>
      <c r="F14" s="512"/>
      <c r="G14" s="512"/>
      <c r="H14" s="512"/>
      <c r="I14" s="218" t="s">
        <v>346</v>
      </c>
      <c r="K14" s="8"/>
    </row>
    <row r="15" spans="1:11" s="6" customFormat="1" ht="15" x14ac:dyDescent="0.2">
      <c r="A15" s="501"/>
      <c r="B15" s="502"/>
      <c r="C15" s="502"/>
      <c r="D15" s="502"/>
      <c r="E15" s="502"/>
      <c r="F15" s="502"/>
      <c r="G15" s="502"/>
      <c r="H15" s="502"/>
      <c r="I15" s="336" t="s">
        <v>17</v>
      </c>
      <c r="K15" s="8"/>
    </row>
    <row r="16" spans="1:11" s="6" customFormat="1" ht="36.75" customHeight="1" thickBot="1" x14ac:dyDescent="0.25">
      <c r="A16" s="503"/>
      <c r="B16" s="504"/>
      <c r="C16" s="504"/>
      <c r="D16" s="504"/>
      <c r="E16" s="504"/>
      <c r="F16" s="504"/>
      <c r="G16" s="504"/>
      <c r="H16" s="504"/>
      <c r="I16" s="217"/>
      <c r="K16" s="8"/>
    </row>
    <row r="17" spans="1:11" s="6" customFormat="1" ht="12.75" customHeight="1" x14ac:dyDescent="0.2">
      <c r="A17" s="105"/>
      <c r="B17" s="339"/>
      <c r="C17" s="339"/>
      <c r="D17" s="339"/>
      <c r="E17" s="339"/>
      <c r="F17" s="339"/>
      <c r="G17" s="339"/>
      <c r="H17" s="339"/>
      <c r="I17" s="340"/>
      <c r="K17" s="8"/>
    </row>
    <row r="18" spans="1:11" s="6" customFormat="1" ht="15.75" customHeight="1" thickBot="1" x14ac:dyDescent="0.25">
      <c r="A18" s="341"/>
      <c r="B18" s="342"/>
      <c r="C18" s="342"/>
      <c r="D18" s="342"/>
      <c r="E18" s="342"/>
      <c r="F18" s="342"/>
      <c r="G18" s="342"/>
      <c r="H18" s="342"/>
      <c r="I18" s="342"/>
      <c r="K18" s="8"/>
    </row>
    <row r="19" spans="1:11" s="6" customFormat="1" ht="19" x14ac:dyDescent="0.2">
      <c r="A19" s="485" t="s">
        <v>48</v>
      </c>
      <c r="B19" s="486"/>
      <c r="C19" s="486"/>
      <c r="D19" s="486"/>
      <c r="E19" s="486"/>
      <c r="F19" s="486"/>
      <c r="G19" s="486"/>
      <c r="H19" s="486"/>
      <c r="I19" s="487"/>
      <c r="K19" s="8"/>
    </row>
    <row r="20" spans="1:11" ht="16" x14ac:dyDescent="0.2">
      <c r="A20" s="343" t="s">
        <v>49</v>
      </c>
      <c r="B20" s="344"/>
      <c r="C20" s="344"/>
      <c r="D20" s="344"/>
      <c r="E20" s="344"/>
      <c r="F20" s="344"/>
      <c r="G20" s="344"/>
      <c r="H20" s="344"/>
      <c r="I20" s="345"/>
    </row>
    <row r="21" spans="1:11" ht="16" x14ac:dyDescent="0.2">
      <c r="A21" s="346"/>
      <c r="B21" s="384" t="s">
        <v>0</v>
      </c>
      <c r="C21" s="538" t="s">
        <v>2</v>
      </c>
      <c r="D21" s="539"/>
      <c r="E21" s="538" t="s">
        <v>1</v>
      </c>
      <c r="F21" s="539"/>
      <c r="G21" s="538" t="s">
        <v>47</v>
      </c>
      <c r="H21" s="539"/>
      <c r="I21" s="345"/>
    </row>
    <row r="22" spans="1:11" ht="22.5" customHeight="1" x14ac:dyDescent="0.2">
      <c r="A22" s="346"/>
      <c r="B22" s="216"/>
      <c r="C22" s="493">
        <v>3800</v>
      </c>
      <c r="D22" s="494"/>
      <c r="E22" s="493"/>
      <c r="F22" s="494"/>
      <c r="G22" s="493"/>
      <c r="H22" s="494"/>
      <c r="I22" s="345"/>
    </row>
    <row r="23" spans="1:11" ht="14.25" customHeight="1" x14ac:dyDescent="0.15">
      <c r="A23" s="346"/>
      <c r="B23" s="350"/>
      <c r="C23" s="350"/>
      <c r="D23" s="351"/>
      <c r="E23" s="350"/>
      <c r="F23" s="351"/>
      <c r="G23" s="350"/>
      <c r="H23" s="351"/>
      <c r="I23" s="345"/>
    </row>
    <row r="24" spans="1:11" ht="23.25" customHeight="1" x14ac:dyDescent="0.2">
      <c r="A24" s="343" t="s">
        <v>57</v>
      </c>
      <c r="B24" s="352"/>
      <c r="C24" s="352"/>
      <c r="D24" s="352"/>
      <c r="E24" s="523"/>
      <c r="F24" s="524"/>
      <c r="G24" s="350"/>
      <c r="H24" s="350"/>
      <c r="I24" s="345"/>
    </row>
    <row r="25" spans="1:11" x14ac:dyDescent="0.15">
      <c r="A25" s="346"/>
      <c r="B25" s="344"/>
      <c r="C25" s="344"/>
      <c r="D25" s="344"/>
      <c r="E25" s="344"/>
      <c r="F25" s="344"/>
      <c r="G25" s="344"/>
      <c r="H25" s="344"/>
      <c r="I25" s="345"/>
    </row>
    <row r="26" spans="1:11" ht="6.75" customHeight="1" thickBot="1" x14ac:dyDescent="0.2">
      <c r="A26" s="353"/>
      <c r="B26" s="354"/>
      <c r="C26" s="354"/>
      <c r="D26" s="354"/>
      <c r="E26" s="354"/>
      <c r="F26" s="354"/>
      <c r="G26" s="354"/>
      <c r="H26" s="354"/>
      <c r="I26" s="355"/>
    </row>
    <row r="27" spans="1:11" x14ac:dyDescent="0.15">
      <c r="A27" s="344"/>
      <c r="B27" s="344"/>
      <c r="C27" s="344"/>
      <c r="D27" s="344"/>
      <c r="E27" s="344"/>
      <c r="F27" s="344"/>
      <c r="G27" s="344"/>
      <c r="H27" s="344"/>
      <c r="I27" s="344"/>
    </row>
    <row r="28" spans="1:11" ht="19" x14ac:dyDescent="0.25">
      <c r="A28" s="356" t="s">
        <v>50</v>
      </c>
      <c r="B28" s="357"/>
      <c r="C28" s="357"/>
      <c r="D28" s="357"/>
      <c r="E28" s="344"/>
      <c r="F28" s="344"/>
      <c r="G28" s="344"/>
      <c r="H28" s="344"/>
      <c r="I28" s="344"/>
    </row>
    <row r="29" spans="1:11" ht="7.5" customHeight="1" x14ac:dyDescent="0.2">
      <c r="A29" s="357"/>
      <c r="B29" s="357"/>
      <c r="C29" s="357"/>
      <c r="D29" s="357"/>
      <c r="E29" s="344"/>
      <c r="F29" s="344"/>
      <c r="G29" s="344"/>
      <c r="H29" s="344"/>
      <c r="I29" s="344"/>
    </row>
    <row r="30" spans="1:11" ht="16" x14ac:dyDescent="0.2">
      <c r="A30" s="358" t="s">
        <v>55</v>
      </c>
      <c r="B30" s="357"/>
      <c r="C30" s="357"/>
      <c r="D30" s="357"/>
      <c r="E30" s="344"/>
      <c r="F30" s="344"/>
      <c r="G30" s="344"/>
      <c r="H30" s="344"/>
      <c r="I30" s="344"/>
    </row>
    <row r="31" spans="1:11" ht="11.25" customHeight="1" x14ac:dyDescent="0.2">
      <c r="A31" s="357" t="s">
        <v>51</v>
      </c>
      <c r="B31" s="357"/>
      <c r="C31" s="357"/>
      <c r="D31" s="357"/>
      <c r="E31" s="344"/>
      <c r="F31" s="344"/>
      <c r="G31" s="344"/>
      <c r="H31" s="344"/>
      <c r="I31" s="344"/>
    </row>
    <row r="32" spans="1:11" ht="16" x14ac:dyDescent="0.2">
      <c r="A32" s="357" t="s">
        <v>52</v>
      </c>
      <c r="B32" s="357"/>
      <c r="C32" s="357"/>
      <c r="D32" s="357"/>
      <c r="E32" s="344"/>
      <c r="F32" s="344"/>
      <c r="G32" s="344"/>
      <c r="H32" s="344"/>
      <c r="I32" s="344"/>
    </row>
    <row r="33" spans="1:9" ht="16" x14ac:dyDescent="0.2">
      <c r="A33" s="357" t="s">
        <v>53</v>
      </c>
      <c r="B33" s="357"/>
      <c r="C33" s="357"/>
      <c r="D33" s="357"/>
      <c r="E33" s="344"/>
      <c r="F33" s="344"/>
      <c r="G33" s="344"/>
      <c r="H33" s="344"/>
      <c r="I33" s="344"/>
    </row>
    <row r="34" spans="1:9" ht="16" x14ac:dyDescent="0.2">
      <c r="A34" s="357" t="s">
        <v>145</v>
      </c>
      <c r="B34" s="357"/>
      <c r="C34" s="357"/>
      <c r="D34" s="357"/>
      <c r="E34" s="344"/>
      <c r="F34" s="344"/>
      <c r="G34" s="344"/>
      <c r="H34" s="344"/>
      <c r="I34" s="344"/>
    </row>
    <row r="35" spans="1:9" ht="16" x14ac:dyDescent="0.2">
      <c r="A35" s="359" t="s">
        <v>54</v>
      </c>
      <c r="B35" s="344"/>
      <c r="C35" s="344"/>
      <c r="D35" s="344"/>
      <c r="E35" s="344"/>
      <c r="F35" s="344"/>
      <c r="G35" s="344"/>
      <c r="H35" s="344"/>
      <c r="I35" s="344"/>
    </row>
    <row r="36" spans="1:9" ht="16" x14ac:dyDescent="0.2">
      <c r="A36" s="358"/>
      <c r="B36" s="344"/>
      <c r="C36" s="344"/>
      <c r="D36" s="344"/>
      <c r="E36" s="344"/>
      <c r="F36" s="344"/>
      <c r="G36" s="344"/>
      <c r="H36" s="344"/>
      <c r="I36" s="344"/>
    </row>
    <row r="37" spans="1:9" x14ac:dyDescent="0.15">
      <c r="A37" s="344"/>
      <c r="B37" s="344"/>
      <c r="C37" s="344"/>
      <c r="D37" s="344"/>
      <c r="E37" s="344"/>
      <c r="F37" s="344"/>
      <c r="G37" s="344"/>
      <c r="H37" s="344"/>
      <c r="I37" s="344"/>
    </row>
    <row r="38" spans="1:9" ht="13" customHeight="1" x14ac:dyDescent="0.15">
      <c r="A38" s="514"/>
      <c r="B38" s="515"/>
      <c r="C38" s="515"/>
      <c r="D38" s="515"/>
      <c r="E38" s="515"/>
      <c r="F38" s="515"/>
      <c r="G38" s="515"/>
      <c r="H38" s="515"/>
      <c r="I38" s="516"/>
    </row>
    <row r="39" spans="1:9" ht="13" customHeight="1" x14ac:dyDescent="0.15">
      <c r="A39" s="517"/>
      <c r="B39" s="642"/>
      <c r="C39" s="642"/>
      <c r="D39" s="642"/>
      <c r="E39" s="642"/>
      <c r="F39" s="642"/>
      <c r="G39" s="642"/>
      <c r="H39" s="642"/>
      <c r="I39" s="519"/>
    </row>
    <row r="40" spans="1:9" ht="13" customHeight="1" x14ac:dyDescent="0.15">
      <c r="A40" s="517"/>
      <c r="B40" s="642"/>
      <c r="C40" s="642"/>
      <c r="D40" s="642"/>
      <c r="E40" s="642"/>
      <c r="F40" s="642"/>
      <c r="G40" s="642"/>
      <c r="H40" s="642"/>
      <c r="I40" s="519"/>
    </row>
    <row r="41" spans="1:9" ht="13" customHeight="1" x14ac:dyDescent="0.15">
      <c r="A41" s="517"/>
      <c r="B41" s="642"/>
      <c r="C41" s="642"/>
      <c r="D41" s="642"/>
      <c r="E41" s="642"/>
      <c r="F41" s="642"/>
      <c r="G41" s="642"/>
      <c r="H41" s="642"/>
      <c r="I41" s="519"/>
    </row>
    <row r="42" spans="1:9" ht="13" customHeight="1" x14ac:dyDescent="0.15">
      <c r="A42" s="517"/>
      <c r="B42" s="642"/>
      <c r="C42" s="642"/>
      <c r="D42" s="642"/>
      <c r="E42" s="642"/>
      <c r="F42" s="642"/>
      <c r="G42" s="642"/>
      <c r="H42" s="642"/>
      <c r="I42" s="519"/>
    </row>
    <row r="43" spans="1:9" ht="13" customHeight="1" x14ac:dyDescent="0.15">
      <c r="A43" s="517"/>
      <c r="B43" s="642"/>
      <c r="C43" s="642"/>
      <c r="D43" s="642"/>
      <c r="E43" s="642"/>
      <c r="F43" s="642"/>
      <c r="G43" s="642"/>
      <c r="H43" s="642"/>
      <c r="I43" s="519"/>
    </row>
    <row r="44" spans="1:9" ht="13" customHeight="1" x14ac:dyDescent="0.15">
      <c r="A44" s="517"/>
      <c r="B44" s="642"/>
      <c r="C44" s="642"/>
      <c r="D44" s="642"/>
      <c r="E44" s="642"/>
      <c r="F44" s="642"/>
      <c r="G44" s="642"/>
      <c r="H44" s="642"/>
      <c r="I44" s="519"/>
    </row>
    <row r="45" spans="1:9" ht="13" customHeight="1" x14ac:dyDescent="0.15">
      <c r="A45" s="517"/>
      <c r="B45" s="642"/>
      <c r="C45" s="642"/>
      <c r="D45" s="642"/>
      <c r="E45" s="642"/>
      <c r="F45" s="642"/>
      <c r="G45" s="642"/>
      <c r="H45" s="642"/>
      <c r="I45" s="519"/>
    </row>
    <row r="46" spans="1:9" ht="13" customHeight="1" x14ac:dyDescent="0.15">
      <c r="A46" s="517"/>
      <c r="B46" s="642"/>
      <c r="C46" s="642"/>
      <c r="D46" s="642"/>
      <c r="E46" s="642"/>
      <c r="F46" s="642"/>
      <c r="G46" s="642"/>
      <c r="H46" s="642"/>
      <c r="I46" s="519"/>
    </row>
    <row r="47" spans="1:9" ht="13" customHeight="1" x14ac:dyDescent="0.15">
      <c r="A47" s="517"/>
      <c r="B47" s="642"/>
      <c r="C47" s="642"/>
      <c r="D47" s="642"/>
      <c r="E47" s="642"/>
      <c r="F47" s="642"/>
      <c r="G47" s="642"/>
      <c r="H47" s="642"/>
      <c r="I47" s="519"/>
    </row>
    <row r="48" spans="1:9" ht="13" customHeight="1" x14ac:dyDescent="0.15">
      <c r="A48" s="517"/>
      <c r="B48" s="642"/>
      <c r="C48" s="642"/>
      <c r="D48" s="642"/>
      <c r="E48" s="642"/>
      <c r="F48" s="642"/>
      <c r="G48" s="642"/>
      <c r="H48" s="642"/>
      <c r="I48" s="519"/>
    </row>
    <row r="49" spans="1:9" ht="13" customHeight="1" x14ac:dyDescent="0.15">
      <c r="A49" s="517"/>
      <c r="B49" s="642"/>
      <c r="C49" s="642"/>
      <c r="D49" s="642"/>
      <c r="E49" s="642"/>
      <c r="F49" s="642"/>
      <c r="G49" s="642"/>
      <c r="H49" s="642"/>
      <c r="I49" s="519"/>
    </row>
    <row r="50" spans="1:9" ht="13" customHeight="1" x14ac:dyDescent="0.15">
      <c r="A50" s="517"/>
      <c r="B50" s="642"/>
      <c r="C50" s="642"/>
      <c r="D50" s="642"/>
      <c r="E50" s="642"/>
      <c r="F50" s="642"/>
      <c r="G50" s="642"/>
      <c r="H50" s="642"/>
      <c r="I50" s="519"/>
    </row>
    <row r="51" spans="1:9" ht="13" customHeight="1" x14ac:dyDescent="0.15">
      <c r="A51" s="517"/>
      <c r="B51" s="642"/>
      <c r="C51" s="642"/>
      <c r="D51" s="642"/>
      <c r="E51" s="642"/>
      <c r="F51" s="642"/>
      <c r="G51" s="642"/>
      <c r="H51" s="642"/>
      <c r="I51" s="519"/>
    </row>
    <row r="52" spans="1:9" ht="13" customHeight="1" x14ac:dyDescent="0.15">
      <c r="A52" s="517"/>
      <c r="B52" s="642"/>
      <c r="C52" s="642"/>
      <c r="D52" s="642"/>
      <c r="E52" s="642"/>
      <c r="F52" s="642"/>
      <c r="G52" s="642"/>
      <c r="H52" s="642"/>
      <c r="I52" s="519"/>
    </row>
    <row r="53" spans="1:9" ht="13" customHeight="1" x14ac:dyDescent="0.15">
      <c r="A53" s="517"/>
      <c r="B53" s="642"/>
      <c r="C53" s="642"/>
      <c r="D53" s="642"/>
      <c r="E53" s="642"/>
      <c r="F53" s="642"/>
      <c r="G53" s="642"/>
      <c r="H53" s="642"/>
      <c r="I53" s="519"/>
    </row>
    <row r="54" spans="1:9" ht="13" customHeight="1" x14ac:dyDescent="0.15">
      <c r="A54" s="517"/>
      <c r="B54" s="642"/>
      <c r="C54" s="642"/>
      <c r="D54" s="642"/>
      <c r="E54" s="642"/>
      <c r="F54" s="642"/>
      <c r="G54" s="642"/>
      <c r="H54" s="642"/>
      <c r="I54" s="519"/>
    </row>
    <row r="55" spans="1:9" ht="13" customHeight="1" x14ac:dyDescent="0.15">
      <c r="A55" s="517"/>
      <c r="B55" s="642"/>
      <c r="C55" s="642"/>
      <c r="D55" s="642"/>
      <c r="E55" s="642"/>
      <c r="F55" s="642"/>
      <c r="G55" s="642"/>
      <c r="H55" s="642"/>
      <c r="I55" s="519"/>
    </row>
    <row r="56" spans="1:9" ht="13" customHeight="1" x14ac:dyDescent="0.15">
      <c r="A56" s="517"/>
      <c r="B56" s="642"/>
      <c r="C56" s="642"/>
      <c r="D56" s="642"/>
      <c r="E56" s="642"/>
      <c r="F56" s="642"/>
      <c r="G56" s="642"/>
      <c r="H56" s="642"/>
      <c r="I56" s="519"/>
    </row>
    <row r="57" spans="1:9" ht="13" customHeight="1" x14ac:dyDescent="0.15">
      <c r="A57" s="517"/>
      <c r="B57" s="642"/>
      <c r="C57" s="642"/>
      <c r="D57" s="642"/>
      <c r="E57" s="642"/>
      <c r="F57" s="642"/>
      <c r="G57" s="642"/>
      <c r="H57" s="642"/>
      <c r="I57" s="519"/>
    </row>
    <row r="58" spans="1:9" ht="13" customHeight="1" x14ac:dyDescent="0.15">
      <c r="A58" s="517"/>
      <c r="B58" s="642"/>
      <c r="C58" s="642"/>
      <c r="D58" s="642"/>
      <c r="E58" s="642"/>
      <c r="F58" s="642"/>
      <c r="G58" s="642"/>
      <c r="H58" s="642"/>
      <c r="I58" s="519"/>
    </row>
    <row r="59" spans="1:9" ht="13" customHeight="1" x14ac:dyDescent="0.15">
      <c r="A59" s="517"/>
      <c r="B59" s="642"/>
      <c r="C59" s="642"/>
      <c r="D59" s="642"/>
      <c r="E59" s="642"/>
      <c r="F59" s="642"/>
      <c r="G59" s="642"/>
      <c r="H59" s="642"/>
      <c r="I59" s="519"/>
    </row>
    <row r="60" spans="1:9" ht="13" customHeight="1" x14ac:dyDescent="0.15">
      <c r="A60" s="517"/>
      <c r="B60" s="642"/>
      <c r="C60" s="642"/>
      <c r="D60" s="642"/>
      <c r="E60" s="642"/>
      <c r="F60" s="642"/>
      <c r="G60" s="642"/>
      <c r="H60" s="642"/>
      <c r="I60" s="519"/>
    </row>
    <row r="61" spans="1:9" ht="13" customHeight="1" x14ac:dyDescent="0.15">
      <c r="A61" s="517"/>
      <c r="B61" s="642"/>
      <c r="C61" s="642"/>
      <c r="D61" s="642"/>
      <c r="E61" s="642"/>
      <c r="F61" s="642"/>
      <c r="G61" s="642"/>
      <c r="H61" s="642"/>
      <c r="I61" s="519"/>
    </row>
    <row r="62" spans="1:9" ht="13" customHeight="1" x14ac:dyDescent="0.15">
      <c r="A62" s="517"/>
      <c r="B62" s="642"/>
      <c r="C62" s="642"/>
      <c r="D62" s="642"/>
      <c r="E62" s="642"/>
      <c r="F62" s="642"/>
      <c r="G62" s="642"/>
      <c r="H62" s="642"/>
      <c r="I62" s="519"/>
    </row>
    <row r="63" spans="1:9" ht="13" customHeight="1" x14ac:dyDescent="0.15">
      <c r="A63" s="520"/>
      <c r="B63" s="521"/>
      <c r="C63" s="521"/>
      <c r="D63" s="521"/>
      <c r="E63" s="521"/>
      <c r="F63" s="521"/>
      <c r="G63" s="521"/>
      <c r="H63" s="521"/>
      <c r="I63" s="522"/>
    </row>
  </sheetData>
  <sheetProtection insertRows="0" selectLockedCells="1"/>
  <protectedRanges>
    <protectedRange sqref="D5:I12 A6:C12 A13:I19" name="Range1_1"/>
  </protectedRanges>
  <mergeCells count="17">
    <mergeCell ref="B12:G12"/>
    <mergeCell ref="B3:C3"/>
    <mergeCell ref="A4:C4"/>
    <mergeCell ref="D4:H4"/>
    <mergeCell ref="A5:C5"/>
    <mergeCell ref="A6:I10"/>
    <mergeCell ref="A13:H14"/>
    <mergeCell ref="A15:H16"/>
    <mergeCell ref="A19:I19"/>
    <mergeCell ref="C21:D21"/>
    <mergeCell ref="E21:F21"/>
    <mergeCell ref="G21:H21"/>
    <mergeCell ref="C22:D22"/>
    <mergeCell ref="E22:F22"/>
    <mergeCell ref="G22:H22"/>
    <mergeCell ref="E24:F24"/>
    <mergeCell ref="A38:I63"/>
  </mergeCells>
  <printOptions horizontalCentered="1"/>
  <pageMargins left="0.25" right="0.25" top="0.25" bottom="0.17" header="0.2" footer="0.27"/>
  <pageSetup scale="60"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787FB-F4C4-1E44-B7C3-32A178195D1A}">
  <sheetPr>
    <tabColor theme="4" tint="0.39997558519241921"/>
    <pageSetUpPr fitToPage="1"/>
  </sheetPr>
  <dimension ref="A1:K63"/>
  <sheetViews>
    <sheetView showGridLines="0" zoomScaleNormal="100" workbookViewId="0">
      <selection activeCell="A6" sqref="A6:I10"/>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324" t="s">
        <v>350</v>
      </c>
      <c r="B2" s="325"/>
      <c r="C2" s="325"/>
      <c r="D2" s="326" t="s">
        <v>0</v>
      </c>
      <c r="E2" s="326" t="s">
        <v>2</v>
      </c>
      <c r="F2" s="326" t="s">
        <v>1</v>
      </c>
      <c r="G2" s="326" t="s">
        <v>14</v>
      </c>
      <c r="H2" s="326" t="s">
        <v>15</v>
      </c>
      <c r="I2" s="327" t="s">
        <v>56</v>
      </c>
      <c r="K2" s="7"/>
    </row>
    <row r="3" spans="1:11" s="6" customFormat="1" ht="21" thickBot="1" x14ac:dyDescent="0.3">
      <c r="A3" s="328" t="s">
        <v>24</v>
      </c>
      <c r="B3" s="495"/>
      <c r="C3" s="496"/>
      <c r="D3" s="329">
        <f>SUM(B22)</f>
        <v>0</v>
      </c>
      <c r="E3" s="329">
        <v>15000</v>
      </c>
      <c r="F3" s="329">
        <f>SUM(E22)</f>
        <v>0</v>
      </c>
      <c r="G3" s="329">
        <f>SUM(G22)</f>
        <v>0</v>
      </c>
      <c r="H3" s="330">
        <f>SUM(D3:G3)</f>
        <v>15000</v>
      </c>
      <c r="I3" s="109">
        <f>SUM(E24)</f>
        <v>0</v>
      </c>
      <c r="K3" s="8"/>
    </row>
    <row r="4" spans="1:11" s="6" customFormat="1" ht="24" customHeight="1" x14ac:dyDescent="0.2">
      <c r="A4" s="531" t="s">
        <v>381</v>
      </c>
      <c r="B4" s="526"/>
      <c r="C4" s="527"/>
      <c r="D4" s="540" t="s">
        <v>21</v>
      </c>
      <c r="E4" s="498"/>
      <c r="F4" s="498"/>
      <c r="G4" s="498"/>
      <c r="H4" s="499"/>
      <c r="I4" s="334"/>
      <c r="K4" s="8"/>
    </row>
    <row r="5" spans="1:11" s="6" customFormat="1" ht="19" x14ac:dyDescent="0.25">
      <c r="A5" s="541" t="s">
        <v>13</v>
      </c>
      <c r="B5" s="542"/>
      <c r="C5" s="542"/>
      <c r="D5" s="15"/>
      <c r="E5" s="251"/>
      <c r="F5" s="251"/>
      <c r="G5" s="251"/>
      <c r="H5" s="251"/>
      <c r="I5" s="335"/>
      <c r="K5" s="8"/>
    </row>
    <row r="6" spans="1:11" s="6" customFormat="1" ht="14" customHeight="1" x14ac:dyDescent="0.2">
      <c r="A6" s="501" t="s">
        <v>348</v>
      </c>
      <c r="B6" s="502"/>
      <c r="C6" s="502"/>
      <c r="D6" s="502"/>
      <c r="E6" s="502"/>
      <c r="F6" s="502"/>
      <c r="G6" s="502"/>
      <c r="H6" s="502"/>
      <c r="I6" s="507"/>
      <c r="K6" s="8"/>
    </row>
    <row r="7" spans="1:11" s="6" customFormat="1" ht="14" customHeight="1" x14ac:dyDescent="0.2">
      <c r="A7" s="508"/>
      <c r="B7" s="641"/>
      <c r="C7" s="641"/>
      <c r="D7" s="641"/>
      <c r="E7" s="641"/>
      <c r="F7" s="641"/>
      <c r="G7" s="641"/>
      <c r="H7" s="641"/>
      <c r="I7" s="510"/>
      <c r="K7" s="8"/>
    </row>
    <row r="8" spans="1:11" s="6" customFormat="1" ht="14" customHeight="1" x14ac:dyDescent="0.2">
      <c r="A8" s="508"/>
      <c r="B8" s="641"/>
      <c r="C8" s="641"/>
      <c r="D8" s="641"/>
      <c r="E8" s="641"/>
      <c r="F8" s="641"/>
      <c r="G8" s="641"/>
      <c r="H8" s="641"/>
      <c r="I8" s="510"/>
      <c r="K8" s="8"/>
    </row>
    <row r="9" spans="1:11" s="6" customFormat="1" ht="42" customHeight="1" x14ac:dyDescent="0.2">
      <c r="A9" s="508"/>
      <c r="B9" s="641"/>
      <c r="C9" s="641"/>
      <c r="D9" s="641"/>
      <c r="E9" s="641"/>
      <c r="F9" s="641"/>
      <c r="G9" s="641"/>
      <c r="H9" s="641"/>
      <c r="I9" s="510"/>
      <c r="K9" s="8"/>
    </row>
    <row r="10" spans="1:11" s="6" customFormat="1" ht="118.5" customHeight="1" x14ac:dyDescent="0.2">
      <c r="A10" s="511"/>
      <c r="B10" s="512"/>
      <c r="C10" s="512"/>
      <c r="D10" s="512"/>
      <c r="E10" s="512"/>
      <c r="F10" s="512"/>
      <c r="G10" s="512"/>
      <c r="H10" s="512"/>
      <c r="I10" s="513"/>
      <c r="K10" s="8"/>
    </row>
    <row r="11" spans="1:11" s="6" customFormat="1" ht="17.25" customHeight="1" x14ac:dyDescent="0.2">
      <c r="A11" s="18"/>
      <c r="B11" s="19"/>
      <c r="C11" s="19"/>
      <c r="D11" s="258"/>
      <c r="E11" s="258"/>
      <c r="F11" s="258"/>
      <c r="G11" s="258"/>
      <c r="H11" s="258"/>
      <c r="I11" s="334"/>
      <c r="K11" s="8"/>
    </row>
    <row r="12" spans="1:11" s="6" customFormat="1" ht="20" x14ac:dyDescent="0.25">
      <c r="A12" s="108" t="s">
        <v>16</v>
      </c>
      <c r="B12" s="500" t="s">
        <v>20</v>
      </c>
      <c r="C12" s="500"/>
      <c r="D12" s="500"/>
      <c r="E12" s="500"/>
      <c r="F12" s="500"/>
      <c r="G12" s="500"/>
      <c r="H12" s="22"/>
      <c r="I12" s="11"/>
      <c r="K12" s="8"/>
    </row>
    <row r="13" spans="1:11" s="6" customFormat="1" ht="15" x14ac:dyDescent="0.2">
      <c r="A13" s="501" t="s">
        <v>349</v>
      </c>
      <c r="B13" s="502"/>
      <c r="C13" s="502"/>
      <c r="D13" s="502"/>
      <c r="E13" s="502"/>
      <c r="F13" s="502"/>
      <c r="G13" s="502"/>
      <c r="H13" s="502"/>
      <c r="I13" s="336" t="s">
        <v>17</v>
      </c>
      <c r="K13" s="8"/>
    </row>
    <row r="14" spans="1:11" s="6" customFormat="1" ht="30" customHeight="1" x14ac:dyDescent="0.2">
      <c r="A14" s="511"/>
      <c r="B14" s="512"/>
      <c r="C14" s="512"/>
      <c r="D14" s="512"/>
      <c r="E14" s="512"/>
      <c r="F14" s="512"/>
      <c r="G14" s="512"/>
      <c r="H14" s="512"/>
      <c r="I14" s="307">
        <v>44743</v>
      </c>
      <c r="K14" s="8"/>
    </row>
    <row r="15" spans="1:11" s="6" customFormat="1" ht="15" x14ac:dyDescent="0.2">
      <c r="A15" s="501"/>
      <c r="B15" s="502"/>
      <c r="C15" s="502"/>
      <c r="D15" s="502"/>
      <c r="E15" s="502"/>
      <c r="F15" s="502"/>
      <c r="G15" s="502"/>
      <c r="H15" s="502"/>
      <c r="I15" s="336" t="s">
        <v>17</v>
      </c>
      <c r="K15" s="8"/>
    </row>
    <row r="16" spans="1:11" s="6" customFormat="1" ht="36.75" customHeight="1" thickBot="1" x14ac:dyDescent="0.25">
      <c r="A16" s="503"/>
      <c r="B16" s="504"/>
      <c r="C16" s="504"/>
      <c r="D16" s="504"/>
      <c r="E16" s="504"/>
      <c r="F16" s="504"/>
      <c r="G16" s="504"/>
      <c r="H16" s="504"/>
      <c r="I16" s="217"/>
      <c r="K16" s="8"/>
    </row>
    <row r="17" spans="1:11" s="6" customFormat="1" ht="12.75" customHeight="1" x14ac:dyDescent="0.2">
      <c r="A17" s="105"/>
      <c r="B17" s="339"/>
      <c r="C17" s="339"/>
      <c r="D17" s="339"/>
      <c r="E17" s="339"/>
      <c r="F17" s="339"/>
      <c r="G17" s="339"/>
      <c r="H17" s="339"/>
      <c r="I17" s="340"/>
      <c r="K17" s="8"/>
    </row>
    <row r="18" spans="1:11" s="6" customFormat="1" ht="15.75" customHeight="1" thickBot="1" x14ac:dyDescent="0.25">
      <c r="A18" s="341"/>
      <c r="B18" s="342"/>
      <c r="C18" s="342"/>
      <c r="D18" s="342"/>
      <c r="E18" s="342"/>
      <c r="F18" s="342"/>
      <c r="G18" s="342"/>
      <c r="H18" s="342"/>
      <c r="I18" s="342"/>
      <c r="K18" s="8"/>
    </row>
    <row r="19" spans="1:11" s="6" customFormat="1" ht="19" x14ac:dyDescent="0.2">
      <c r="A19" s="485" t="s">
        <v>48</v>
      </c>
      <c r="B19" s="486"/>
      <c r="C19" s="486"/>
      <c r="D19" s="486"/>
      <c r="E19" s="486"/>
      <c r="F19" s="486"/>
      <c r="G19" s="486"/>
      <c r="H19" s="486"/>
      <c r="I19" s="487"/>
      <c r="K19" s="8"/>
    </row>
    <row r="20" spans="1:11" ht="16" x14ac:dyDescent="0.2">
      <c r="A20" s="343" t="s">
        <v>49</v>
      </c>
      <c r="B20" s="344"/>
      <c r="C20" s="344"/>
      <c r="D20" s="344"/>
      <c r="E20" s="344"/>
      <c r="F20" s="344"/>
      <c r="G20" s="344"/>
      <c r="H20" s="344"/>
      <c r="I20" s="345"/>
    </row>
    <row r="21" spans="1:11" ht="16" x14ac:dyDescent="0.2">
      <c r="A21" s="346"/>
      <c r="B21" s="384" t="s">
        <v>0</v>
      </c>
      <c r="C21" s="538" t="s">
        <v>2</v>
      </c>
      <c r="D21" s="539"/>
      <c r="E21" s="538" t="s">
        <v>1</v>
      </c>
      <c r="F21" s="539"/>
      <c r="G21" s="538" t="s">
        <v>47</v>
      </c>
      <c r="H21" s="539"/>
      <c r="I21" s="345"/>
    </row>
    <row r="22" spans="1:11" ht="22.5" customHeight="1" x14ac:dyDescent="0.2">
      <c r="A22" s="346"/>
      <c r="B22" s="216"/>
      <c r="C22" s="493">
        <v>15000</v>
      </c>
      <c r="D22" s="494"/>
      <c r="E22" s="493"/>
      <c r="F22" s="494"/>
      <c r="G22" s="493"/>
      <c r="H22" s="494"/>
      <c r="I22" s="345"/>
    </row>
    <row r="23" spans="1:11" ht="14.25" customHeight="1" x14ac:dyDescent="0.15">
      <c r="A23" s="346"/>
      <c r="B23" s="350"/>
      <c r="C23" s="350"/>
      <c r="D23" s="351"/>
      <c r="E23" s="350"/>
      <c r="F23" s="351"/>
      <c r="G23" s="350"/>
      <c r="H23" s="351"/>
      <c r="I23" s="345"/>
    </row>
    <row r="24" spans="1:11" ht="23.25" customHeight="1" x14ac:dyDescent="0.2">
      <c r="A24" s="343" t="s">
        <v>57</v>
      </c>
      <c r="B24" s="352"/>
      <c r="C24" s="352"/>
      <c r="D24" s="352"/>
      <c r="E24" s="523"/>
      <c r="F24" s="524"/>
      <c r="G24" s="350"/>
      <c r="H24" s="350"/>
      <c r="I24" s="345"/>
    </row>
    <row r="25" spans="1:11" x14ac:dyDescent="0.15">
      <c r="A25" s="346"/>
      <c r="B25" s="344"/>
      <c r="C25" s="344"/>
      <c r="D25" s="344"/>
      <c r="E25" s="344"/>
      <c r="F25" s="344"/>
      <c r="G25" s="344"/>
      <c r="H25" s="344"/>
      <c r="I25" s="345"/>
    </row>
    <row r="26" spans="1:11" ht="6.75" customHeight="1" thickBot="1" x14ac:dyDescent="0.2">
      <c r="A26" s="353"/>
      <c r="B26" s="354"/>
      <c r="C26" s="354"/>
      <c r="D26" s="354"/>
      <c r="E26" s="354"/>
      <c r="F26" s="354"/>
      <c r="G26" s="354"/>
      <c r="H26" s="354"/>
      <c r="I26" s="355"/>
    </row>
    <row r="27" spans="1:11" x14ac:dyDescent="0.15">
      <c r="A27" s="344"/>
      <c r="B27" s="344"/>
      <c r="C27" s="344"/>
      <c r="D27" s="344"/>
      <c r="E27" s="344"/>
      <c r="F27" s="344"/>
      <c r="G27" s="344"/>
      <c r="H27" s="344"/>
      <c r="I27" s="344"/>
    </row>
    <row r="28" spans="1:11" ht="19" x14ac:dyDescent="0.25">
      <c r="A28" s="356" t="s">
        <v>50</v>
      </c>
      <c r="B28" s="357"/>
      <c r="C28" s="357"/>
      <c r="D28" s="357"/>
      <c r="E28" s="344"/>
      <c r="F28" s="344"/>
      <c r="G28" s="344"/>
      <c r="H28" s="344"/>
      <c r="I28" s="344"/>
    </row>
    <row r="29" spans="1:11" ht="7.5" customHeight="1" x14ac:dyDescent="0.2">
      <c r="A29" s="357"/>
      <c r="B29" s="357"/>
      <c r="C29" s="357"/>
      <c r="D29" s="357"/>
      <c r="E29" s="344"/>
      <c r="F29" s="344"/>
      <c r="G29" s="344"/>
      <c r="H29" s="344"/>
      <c r="I29" s="344"/>
    </row>
    <row r="30" spans="1:11" ht="16" x14ac:dyDescent="0.2">
      <c r="A30" s="358" t="s">
        <v>55</v>
      </c>
      <c r="B30" s="357"/>
      <c r="C30" s="357"/>
      <c r="D30" s="357"/>
      <c r="E30" s="344"/>
      <c r="F30" s="344"/>
      <c r="G30" s="344"/>
      <c r="H30" s="344"/>
      <c r="I30" s="344"/>
    </row>
    <row r="31" spans="1:11" ht="11.25" customHeight="1" x14ac:dyDescent="0.2">
      <c r="A31" s="357" t="s">
        <v>51</v>
      </c>
      <c r="B31" s="357"/>
      <c r="C31" s="357"/>
      <c r="D31" s="357"/>
      <c r="E31" s="344"/>
      <c r="F31" s="344"/>
      <c r="G31" s="344"/>
      <c r="H31" s="344"/>
      <c r="I31" s="344"/>
    </row>
    <row r="32" spans="1:11" ht="16" x14ac:dyDescent="0.2">
      <c r="A32" s="357" t="s">
        <v>52</v>
      </c>
      <c r="B32" s="357"/>
      <c r="C32" s="357"/>
      <c r="D32" s="357"/>
      <c r="E32" s="344"/>
      <c r="F32" s="344"/>
      <c r="G32" s="344"/>
      <c r="H32" s="344"/>
      <c r="I32" s="344"/>
    </row>
    <row r="33" spans="1:9" ht="16" x14ac:dyDescent="0.2">
      <c r="A33" s="357" t="s">
        <v>53</v>
      </c>
      <c r="B33" s="357"/>
      <c r="C33" s="357"/>
      <c r="D33" s="357"/>
      <c r="E33" s="344"/>
      <c r="F33" s="344"/>
      <c r="G33" s="344"/>
      <c r="H33" s="344"/>
      <c r="I33" s="344"/>
    </row>
    <row r="34" spans="1:9" ht="16" x14ac:dyDescent="0.2">
      <c r="A34" s="357" t="s">
        <v>145</v>
      </c>
      <c r="B34" s="357"/>
      <c r="C34" s="357"/>
      <c r="D34" s="357"/>
      <c r="E34" s="344"/>
      <c r="F34" s="344"/>
      <c r="G34" s="344"/>
      <c r="H34" s="344"/>
      <c r="I34" s="344"/>
    </row>
    <row r="35" spans="1:9" ht="16" x14ac:dyDescent="0.2">
      <c r="A35" s="359" t="s">
        <v>54</v>
      </c>
      <c r="B35" s="344"/>
      <c r="C35" s="344"/>
      <c r="D35" s="344"/>
      <c r="E35" s="344"/>
      <c r="F35" s="344"/>
      <c r="G35" s="344"/>
      <c r="H35" s="344"/>
      <c r="I35" s="344"/>
    </row>
    <row r="36" spans="1:9" ht="16" x14ac:dyDescent="0.2">
      <c r="A36" s="358"/>
      <c r="B36" s="344"/>
      <c r="C36" s="344"/>
      <c r="D36" s="344"/>
      <c r="E36" s="344"/>
      <c r="F36" s="344"/>
      <c r="G36" s="344"/>
      <c r="H36" s="344"/>
      <c r="I36" s="344"/>
    </row>
    <row r="37" spans="1:9" x14ac:dyDescent="0.15">
      <c r="A37" s="344"/>
      <c r="B37" s="344"/>
      <c r="C37" s="344"/>
      <c r="D37" s="344"/>
      <c r="E37" s="344"/>
      <c r="F37" s="344"/>
      <c r="G37" s="344"/>
      <c r="H37" s="344"/>
      <c r="I37" s="344"/>
    </row>
    <row r="38" spans="1:9" ht="13" customHeight="1" x14ac:dyDescent="0.15">
      <c r="A38" s="514"/>
      <c r="B38" s="515"/>
      <c r="C38" s="515"/>
      <c r="D38" s="515"/>
      <c r="E38" s="515"/>
      <c r="F38" s="515"/>
      <c r="G38" s="515"/>
      <c r="H38" s="515"/>
      <c r="I38" s="516"/>
    </row>
    <row r="39" spans="1:9" ht="13" customHeight="1" x14ac:dyDescent="0.15">
      <c r="A39" s="517"/>
      <c r="B39" s="642"/>
      <c r="C39" s="642"/>
      <c r="D39" s="642"/>
      <c r="E39" s="642"/>
      <c r="F39" s="642"/>
      <c r="G39" s="642"/>
      <c r="H39" s="642"/>
      <c r="I39" s="519"/>
    </row>
    <row r="40" spans="1:9" ht="13" customHeight="1" x14ac:dyDescent="0.15">
      <c r="A40" s="517"/>
      <c r="B40" s="642"/>
      <c r="C40" s="642"/>
      <c r="D40" s="642"/>
      <c r="E40" s="642"/>
      <c r="F40" s="642"/>
      <c r="G40" s="642"/>
      <c r="H40" s="642"/>
      <c r="I40" s="519"/>
    </row>
    <row r="41" spans="1:9" ht="13" customHeight="1" x14ac:dyDescent="0.15">
      <c r="A41" s="517"/>
      <c r="B41" s="642"/>
      <c r="C41" s="642"/>
      <c r="D41" s="642"/>
      <c r="E41" s="642"/>
      <c r="F41" s="642"/>
      <c r="G41" s="642"/>
      <c r="H41" s="642"/>
      <c r="I41" s="519"/>
    </row>
    <row r="42" spans="1:9" ht="13" customHeight="1" x14ac:dyDescent="0.15">
      <c r="A42" s="517"/>
      <c r="B42" s="642"/>
      <c r="C42" s="642"/>
      <c r="D42" s="642"/>
      <c r="E42" s="642"/>
      <c r="F42" s="642"/>
      <c r="G42" s="642"/>
      <c r="H42" s="642"/>
      <c r="I42" s="519"/>
    </row>
    <row r="43" spans="1:9" ht="13" customHeight="1" x14ac:dyDescent="0.15">
      <c r="A43" s="517"/>
      <c r="B43" s="642"/>
      <c r="C43" s="642"/>
      <c r="D43" s="642"/>
      <c r="E43" s="642"/>
      <c r="F43" s="642"/>
      <c r="G43" s="642"/>
      <c r="H43" s="642"/>
      <c r="I43" s="519"/>
    </row>
    <row r="44" spans="1:9" ht="13" customHeight="1" x14ac:dyDescent="0.15">
      <c r="A44" s="517"/>
      <c r="B44" s="642"/>
      <c r="C44" s="642"/>
      <c r="D44" s="642"/>
      <c r="E44" s="642"/>
      <c r="F44" s="642"/>
      <c r="G44" s="642"/>
      <c r="H44" s="642"/>
      <c r="I44" s="519"/>
    </row>
    <row r="45" spans="1:9" ht="13" customHeight="1" x14ac:dyDescent="0.15">
      <c r="A45" s="517"/>
      <c r="B45" s="642"/>
      <c r="C45" s="642"/>
      <c r="D45" s="642"/>
      <c r="E45" s="642"/>
      <c r="F45" s="642"/>
      <c r="G45" s="642"/>
      <c r="H45" s="642"/>
      <c r="I45" s="519"/>
    </row>
    <row r="46" spans="1:9" ht="13" customHeight="1" x14ac:dyDescent="0.15">
      <c r="A46" s="517"/>
      <c r="B46" s="642"/>
      <c r="C46" s="642"/>
      <c r="D46" s="642"/>
      <c r="E46" s="642"/>
      <c r="F46" s="642"/>
      <c r="G46" s="642"/>
      <c r="H46" s="642"/>
      <c r="I46" s="519"/>
    </row>
    <row r="47" spans="1:9" ht="13" customHeight="1" x14ac:dyDescent="0.15">
      <c r="A47" s="517"/>
      <c r="B47" s="642"/>
      <c r="C47" s="642"/>
      <c r="D47" s="642"/>
      <c r="E47" s="642"/>
      <c r="F47" s="642"/>
      <c r="G47" s="642"/>
      <c r="H47" s="642"/>
      <c r="I47" s="519"/>
    </row>
    <row r="48" spans="1:9" ht="13" customHeight="1" x14ac:dyDescent="0.15">
      <c r="A48" s="517"/>
      <c r="B48" s="642"/>
      <c r="C48" s="642"/>
      <c r="D48" s="642"/>
      <c r="E48" s="642"/>
      <c r="F48" s="642"/>
      <c r="G48" s="642"/>
      <c r="H48" s="642"/>
      <c r="I48" s="519"/>
    </row>
    <row r="49" spans="1:9" ht="13" customHeight="1" x14ac:dyDescent="0.15">
      <c r="A49" s="517"/>
      <c r="B49" s="642"/>
      <c r="C49" s="642"/>
      <c r="D49" s="642"/>
      <c r="E49" s="642"/>
      <c r="F49" s="642"/>
      <c r="G49" s="642"/>
      <c r="H49" s="642"/>
      <c r="I49" s="519"/>
    </row>
    <row r="50" spans="1:9" ht="13" customHeight="1" x14ac:dyDescent="0.15">
      <c r="A50" s="517"/>
      <c r="B50" s="642"/>
      <c r="C50" s="642"/>
      <c r="D50" s="642"/>
      <c r="E50" s="642"/>
      <c r="F50" s="642"/>
      <c r="G50" s="642"/>
      <c r="H50" s="642"/>
      <c r="I50" s="519"/>
    </row>
    <row r="51" spans="1:9" ht="13" customHeight="1" x14ac:dyDescent="0.15">
      <c r="A51" s="517"/>
      <c r="B51" s="642"/>
      <c r="C51" s="642"/>
      <c r="D51" s="642"/>
      <c r="E51" s="642"/>
      <c r="F51" s="642"/>
      <c r="G51" s="642"/>
      <c r="H51" s="642"/>
      <c r="I51" s="519"/>
    </row>
    <row r="52" spans="1:9" ht="13" customHeight="1" x14ac:dyDescent="0.15">
      <c r="A52" s="517"/>
      <c r="B52" s="642"/>
      <c r="C52" s="642"/>
      <c r="D52" s="642"/>
      <c r="E52" s="642"/>
      <c r="F52" s="642"/>
      <c r="G52" s="642"/>
      <c r="H52" s="642"/>
      <c r="I52" s="519"/>
    </row>
    <row r="53" spans="1:9" ht="13" customHeight="1" x14ac:dyDescent="0.15">
      <c r="A53" s="517"/>
      <c r="B53" s="642"/>
      <c r="C53" s="642"/>
      <c r="D53" s="642"/>
      <c r="E53" s="642"/>
      <c r="F53" s="642"/>
      <c r="G53" s="642"/>
      <c r="H53" s="642"/>
      <c r="I53" s="519"/>
    </row>
    <row r="54" spans="1:9" ht="13" customHeight="1" x14ac:dyDescent="0.15">
      <c r="A54" s="517"/>
      <c r="B54" s="642"/>
      <c r="C54" s="642"/>
      <c r="D54" s="642"/>
      <c r="E54" s="642"/>
      <c r="F54" s="642"/>
      <c r="G54" s="642"/>
      <c r="H54" s="642"/>
      <c r="I54" s="519"/>
    </row>
    <row r="55" spans="1:9" ht="13" customHeight="1" x14ac:dyDescent="0.15">
      <c r="A55" s="517"/>
      <c r="B55" s="642"/>
      <c r="C55" s="642"/>
      <c r="D55" s="642"/>
      <c r="E55" s="642"/>
      <c r="F55" s="642"/>
      <c r="G55" s="642"/>
      <c r="H55" s="642"/>
      <c r="I55" s="519"/>
    </row>
    <row r="56" spans="1:9" ht="13" customHeight="1" x14ac:dyDescent="0.15">
      <c r="A56" s="517"/>
      <c r="B56" s="642"/>
      <c r="C56" s="642"/>
      <c r="D56" s="642"/>
      <c r="E56" s="642"/>
      <c r="F56" s="642"/>
      <c r="G56" s="642"/>
      <c r="H56" s="642"/>
      <c r="I56" s="519"/>
    </row>
    <row r="57" spans="1:9" ht="13" customHeight="1" x14ac:dyDescent="0.15">
      <c r="A57" s="517"/>
      <c r="B57" s="642"/>
      <c r="C57" s="642"/>
      <c r="D57" s="642"/>
      <c r="E57" s="642"/>
      <c r="F57" s="642"/>
      <c r="G57" s="642"/>
      <c r="H57" s="642"/>
      <c r="I57" s="519"/>
    </row>
    <row r="58" spans="1:9" ht="13" customHeight="1" x14ac:dyDescent="0.15">
      <c r="A58" s="517"/>
      <c r="B58" s="642"/>
      <c r="C58" s="642"/>
      <c r="D58" s="642"/>
      <c r="E58" s="642"/>
      <c r="F58" s="642"/>
      <c r="G58" s="642"/>
      <c r="H58" s="642"/>
      <c r="I58" s="519"/>
    </row>
    <row r="59" spans="1:9" ht="13" customHeight="1" x14ac:dyDescent="0.15">
      <c r="A59" s="517"/>
      <c r="B59" s="642"/>
      <c r="C59" s="642"/>
      <c r="D59" s="642"/>
      <c r="E59" s="642"/>
      <c r="F59" s="642"/>
      <c r="G59" s="642"/>
      <c r="H59" s="642"/>
      <c r="I59" s="519"/>
    </row>
    <row r="60" spans="1:9" ht="13" customHeight="1" x14ac:dyDescent="0.15">
      <c r="A60" s="517"/>
      <c r="B60" s="642"/>
      <c r="C60" s="642"/>
      <c r="D60" s="642"/>
      <c r="E60" s="642"/>
      <c r="F60" s="642"/>
      <c r="G60" s="642"/>
      <c r="H60" s="642"/>
      <c r="I60" s="519"/>
    </row>
    <row r="61" spans="1:9" ht="13" customHeight="1" x14ac:dyDescent="0.15">
      <c r="A61" s="517"/>
      <c r="B61" s="642"/>
      <c r="C61" s="642"/>
      <c r="D61" s="642"/>
      <c r="E61" s="642"/>
      <c r="F61" s="642"/>
      <c r="G61" s="642"/>
      <c r="H61" s="642"/>
      <c r="I61" s="519"/>
    </row>
    <row r="62" spans="1:9" ht="13" customHeight="1" x14ac:dyDescent="0.15">
      <c r="A62" s="517"/>
      <c r="B62" s="642"/>
      <c r="C62" s="642"/>
      <c r="D62" s="642"/>
      <c r="E62" s="642"/>
      <c r="F62" s="642"/>
      <c r="G62" s="642"/>
      <c r="H62" s="642"/>
      <c r="I62" s="519"/>
    </row>
    <row r="63" spans="1:9" ht="13" customHeight="1" x14ac:dyDescent="0.15">
      <c r="A63" s="520"/>
      <c r="B63" s="521"/>
      <c r="C63" s="521"/>
      <c r="D63" s="521"/>
      <c r="E63" s="521"/>
      <c r="F63" s="521"/>
      <c r="G63" s="521"/>
      <c r="H63" s="521"/>
      <c r="I63" s="522"/>
    </row>
  </sheetData>
  <sheetProtection insertRows="0" selectLockedCells="1"/>
  <protectedRanges>
    <protectedRange sqref="D5:I12 A6:C12 A13:I19" name="Range1_1"/>
  </protectedRanges>
  <mergeCells count="17">
    <mergeCell ref="B12:G12"/>
    <mergeCell ref="B3:C3"/>
    <mergeCell ref="A4:C4"/>
    <mergeCell ref="D4:H4"/>
    <mergeCell ref="A5:C5"/>
    <mergeCell ref="A6:I10"/>
    <mergeCell ref="A13:H14"/>
    <mergeCell ref="A15:H16"/>
    <mergeCell ref="A19:I19"/>
    <mergeCell ref="C21:D21"/>
    <mergeCell ref="E21:F21"/>
    <mergeCell ref="G21:H21"/>
    <mergeCell ref="C22:D22"/>
    <mergeCell ref="E22:F22"/>
    <mergeCell ref="G22:H22"/>
    <mergeCell ref="E24:F24"/>
    <mergeCell ref="A38:I63"/>
  </mergeCells>
  <printOptions horizontalCentered="1"/>
  <pageMargins left="0.25" right="0.25" top="0.25" bottom="0.17" header="0.2" footer="0.27"/>
  <pageSetup scale="60"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1FB9-F736-5848-8DB5-F21D71D7740B}">
  <sheetPr>
    <tabColor theme="4" tint="0.39997558519241921"/>
    <pageSetUpPr fitToPage="1"/>
  </sheetPr>
  <dimension ref="A1:K70"/>
  <sheetViews>
    <sheetView showGridLines="0" topLeftCell="A2" zoomScaleNormal="100" workbookViewId="0">
      <selection activeCell="A6" sqref="A6:I10"/>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324" t="s">
        <v>364</v>
      </c>
      <c r="B2" s="325"/>
      <c r="C2" s="325"/>
      <c r="D2" s="326" t="s">
        <v>0</v>
      </c>
      <c r="E2" s="326" t="s">
        <v>2</v>
      </c>
      <c r="F2" s="326" t="s">
        <v>1</v>
      </c>
      <c r="G2" s="326" t="s">
        <v>14</v>
      </c>
      <c r="H2" s="326" t="s">
        <v>15</v>
      </c>
      <c r="I2" s="327" t="s">
        <v>56</v>
      </c>
      <c r="K2" s="7"/>
    </row>
    <row r="3" spans="1:11" s="6" customFormat="1" ht="21" thickBot="1" x14ac:dyDescent="0.3">
      <c r="A3" s="328" t="s">
        <v>365</v>
      </c>
      <c r="B3" s="495"/>
      <c r="C3" s="496"/>
      <c r="D3" s="329">
        <f>SUM(B22)</f>
        <v>0</v>
      </c>
      <c r="E3" s="329">
        <f>C22</f>
        <v>15130</v>
      </c>
      <c r="F3" s="329">
        <f>E22</f>
        <v>0</v>
      </c>
      <c r="G3" s="329">
        <f>SUM(G22)</f>
        <v>0</v>
      </c>
      <c r="H3" s="330">
        <f>SUM(D3:G3)</f>
        <v>15130</v>
      </c>
      <c r="I3" s="109">
        <f>SUM(E24)</f>
        <v>0</v>
      </c>
      <c r="K3" s="8"/>
    </row>
    <row r="4" spans="1:11" s="6" customFormat="1" ht="24" customHeight="1" x14ac:dyDescent="0.2">
      <c r="A4" s="395" t="s">
        <v>361</v>
      </c>
      <c r="B4" s="332"/>
      <c r="C4" s="333"/>
      <c r="D4" s="540" t="s">
        <v>21</v>
      </c>
      <c r="E4" s="498"/>
      <c r="F4" s="498"/>
      <c r="G4" s="498"/>
      <c r="H4" s="499"/>
      <c r="I4" s="334"/>
      <c r="K4" s="8"/>
    </row>
    <row r="5" spans="1:11" s="6" customFormat="1" ht="19" x14ac:dyDescent="0.25">
      <c r="A5" s="541" t="s">
        <v>13</v>
      </c>
      <c r="B5" s="542"/>
      <c r="C5" s="542"/>
      <c r="D5" s="15"/>
      <c r="E5" s="251"/>
      <c r="F5" s="251"/>
      <c r="G5" s="251"/>
      <c r="H5" s="251"/>
      <c r="I5" s="335"/>
      <c r="K5" s="8"/>
    </row>
    <row r="6" spans="1:11" s="6" customFormat="1" ht="14" customHeight="1" x14ac:dyDescent="0.2">
      <c r="A6" s="532" t="s">
        <v>362</v>
      </c>
      <c r="B6" s="543"/>
      <c r="C6" s="543"/>
      <c r="D6" s="543"/>
      <c r="E6" s="543"/>
      <c r="F6" s="543"/>
      <c r="G6" s="543"/>
      <c r="H6" s="543"/>
      <c r="I6" s="544"/>
      <c r="K6" s="8"/>
    </row>
    <row r="7" spans="1:11" s="6" customFormat="1" ht="14" customHeight="1" x14ac:dyDescent="0.2">
      <c r="A7" s="545"/>
      <c r="B7" s="546"/>
      <c r="C7" s="546"/>
      <c r="D7" s="546"/>
      <c r="E7" s="546"/>
      <c r="F7" s="546"/>
      <c r="G7" s="546"/>
      <c r="H7" s="546"/>
      <c r="I7" s="547"/>
      <c r="K7" s="8"/>
    </row>
    <row r="8" spans="1:11" s="6" customFormat="1" ht="14" customHeight="1" x14ac:dyDescent="0.2">
      <c r="A8" s="545"/>
      <c r="B8" s="546"/>
      <c r="C8" s="546"/>
      <c r="D8" s="546"/>
      <c r="E8" s="546"/>
      <c r="F8" s="546"/>
      <c r="G8" s="546"/>
      <c r="H8" s="546"/>
      <c r="I8" s="547"/>
      <c r="K8" s="8"/>
    </row>
    <row r="9" spans="1:11" s="6" customFormat="1" ht="42" customHeight="1" x14ac:dyDescent="0.2">
      <c r="A9" s="545"/>
      <c r="B9" s="546"/>
      <c r="C9" s="546"/>
      <c r="D9" s="546"/>
      <c r="E9" s="546"/>
      <c r="F9" s="546"/>
      <c r="G9" s="546"/>
      <c r="H9" s="546"/>
      <c r="I9" s="547"/>
      <c r="K9" s="8"/>
    </row>
    <row r="10" spans="1:11" s="6" customFormat="1" ht="118.5" customHeight="1" x14ac:dyDescent="0.2">
      <c r="A10" s="548"/>
      <c r="B10" s="549"/>
      <c r="C10" s="549"/>
      <c r="D10" s="549"/>
      <c r="E10" s="549"/>
      <c r="F10" s="549"/>
      <c r="G10" s="549"/>
      <c r="H10" s="549"/>
      <c r="I10" s="550"/>
      <c r="K10" s="8"/>
    </row>
    <row r="11" spans="1:11" s="6" customFormat="1" ht="17.25" customHeight="1" x14ac:dyDescent="0.2">
      <c r="A11" s="18"/>
      <c r="B11" s="19"/>
      <c r="C11" s="19"/>
      <c r="D11" s="258"/>
      <c r="E11" s="258"/>
      <c r="F11" s="258"/>
      <c r="G11" s="258"/>
      <c r="H11" s="258"/>
      <c r="I11" s="334"/>
      <c r="K11" s="8"/>
    </row>
    <row r="12" spans="1:11" s="6" customFormat="1" ht="20" x14ac:dyDescent="0.25">
      <c r="A12" s="108" t="s">
        <v>16</v>
      </c>
      <c r="B12" s="500" t="s">
        <v>20</v>
      </c>
      <c r="C12" s="500"/>
      <c r="D12" s="500"/>
      <c r="E12" s="500"/>
      <c r="F12" s="500"/>
      <c r="G12" s="500"/>
      <c r="H12" s="22"/>
      <c r="I12" s="370"/>
      <c r="K12" s="8"/>
    </row>
    <row r="13" spans="1:11" s="6" customFormat="1" ht="15" x14ac:dyDescent="0.2">
      <c r="A13" s="532" t="s">
        <v>363</v>
      </c>
      <c r="B13" s="533"/>
      <c r="C13" s="533"/>
      <c r="D13" s="533"/>
      <c r="E13" s="533"/>
      <c r="F13" s="533"/>
      <c r="G13" s="533"/>
      <c r="H13" s="533"/>
      <c r="I13" s="336" t="s">
        <v>17</v>
      </c>
      <c r="K13" s="8"/>
    </row>
    <row r="14" spans="1:11" s="6" customFormat="1" ht="30" customHeight="1" x14ac:dyDescent="0.2">
      <c r="A14" s="534"/>
      <c r="B14" s="535"/>
      <c r="C14" s="535"/>
      <c r="D14" s="535"/>
      <c r="E14" s="535"/>
      <c r="F14" s="535"/>
      <c r="G14" s="535"/>
      <c r="H14" s="535"/>
      <c r="I14" s="337">
        <v>44713</v>
      </c>
      <c r="K14" s="8"/>
    </row>
    <row r="15" spans="1:11" s="6" customFormat="1" ht="15" x14ac:dyDescent="0.2">
      <c r="A15" s="532"/>
      <c r="B15" s="533"/>
      <c r="C15" s="533"/>
      <c r="D15" s="533"/>
      <c r="E15" s="533"/>
      <c r="F15" s="533"/>
      <c r="G15" s="533"/>
      <c r="H15" s="533"/>
      <c r="I15" s="336" t="s">
        <v>17</v>
      </c>
      <c r="K15" s="8"/>
    </row>
    <row r="16" spans="1:11" s="6" customFormat="1" ht="36.75" customHeight="1" thickBot="1" x14ac:dyDescent="0.25">
      <c r="A16" s="536"/>
      <c r="B16" s="537"/>
      <c r="C16" s="537"/>
      <c r="D16" s="537"/>
      <c r="E16" s="537"/>
      <c r="F16" s="537"/>
      <c r="G16" s="537"/>
      <c r="H16" s="537"/>
      <c r="I16" s="338"/>
      <c r="K16" s="8"/>
    </row>
    <row r="17" spans="1:11" s="6" customFormat="1" ht="12.75" customHeight="1" x14ac:dyDescent="0.2">
      <c r="A17" s="105"/>
      <c r="B17" s="339"/>
      <c r="C17" s="339"/>
      <c r="D17" s="339"/>
      <c r="E17" s="339"/>
      <c r="F17" s="339"/>
      <c r="G17" s="339"/>
      <c r="H17" s="339"/>
      <c r="I17" s="340"/>
      <c r="K17" s="8"/>
    </row>
    <row r="18" spans="1:11" s="6" customFormat="1" ht="15.75" customHeight="1" thickBot="1" x14ac:dyDescent="0.25">
      <c r="A18" s="341"/>
      <c r="B18" s="342"/>
      <c r="C18" s="342"/>
      <c r="D18" s="342"/>
      <c r="E18" s="342"/>
      <c r="F18" s="342"/>
      <c r="G18" s="342"/>
      <c r="H18" s="342"/>
      <c r="I18" s="342"/>
      <c r="K18" s="8"/>
    </row>
    <row r="19" spans="1:11" s="6" customFormat="1" ht="19" x14ac:dyDescent="0.2">
      <c r="A19" s="485" t="s">
        <v>48</v>
      </c>
      <c r="B19" s="486"/>
      <c r="C19" s="486"/>
      <c r="D19" s="486"/>
      <c r="E19" s="486"/>
      <c r="F19" s="486"/>
      <c r="G19" s="486"/>
      <c r="H19" s="486"/>
      <c r="I19" s="487"/>
      <c r="K19" s="8"/>
    </row>
    <row r="20" spans="1:11" ht="16" x14ac:dyDescent="0.2">
      <c r="A20" s="343" t="s">
        <v>49</v>
      </c>
      <c r="B20" s="344"/>
      <c r="C20" s="344"/>
      <c r="D20" s="344"/>
      <c r="E20" s="344"/>
      <c r="F20" s="344"/>
      <c r="G20" s="344"/>
      <c r="H20" s="344"/>
      <c r="I20" s="345"/>
    </row>
    <row r="21" spans="1:11" ht="16" x14ac:dyDescent="0.2">
      <c r="A21" s="346"/>
      <c r="B21" s="394" t="s">
        <v>0</v>
      </c>
      <c r="C21" s="538" t="s">
        <v>2</v>
      </c>
      <c r="D21" s="539"/>
      <c r="E21" s="538" t="s">
        <v>1</v>
      </c>
      <c r="F21" s="539"/>
      <c r="G21" s="538" t="s">
        <v>47</v>
      </c>
      <c r="H21" s="539"/>
      <c r="I21" s="345"/>
    </row>
    <row r="22" spans="1:11" ht="22.5" customHeight="1" x14ac:dyDescent="0.2">
      <c r="A22" s="346"/>
      <c r="B22" s="349"/>
      <c r="C22" s="562">
        <f>15130</f>
        <v>15130</v>
      </c>
      <c r="D22" s="563"/>
      <c r="E22" s="562"/>
      <c r="F22" s="563"/>
      <c r="G22" s="562"/>
      <c r="H22" s="563"/>
      <c r="I22" s="345"/>
    </row>
    <row r="23" spans="1:11" ht="14.25" customHeight="1" x14ac:dyDescent="0.15">
      <c r="A23" s="346"/>
      <c r="B23" s="350"/>
      <c r="C23" s="350"/>
      <c r="D23" s="351"/>
      <c r="E23" s="350"/>
      <c r="F23" s="351"/>
      <c r="G23" s="350"/>
      <c r="H23" s="351"/>
      <c r="I23" s="345"/>
    </row>
    <row r="24" spans="1:11" ht="23.25" customHeight="1" x14ac:dyDescent="0.2">
      <c r="A24" s="343" t="s">
        <v>57</v>
      </c>
      <c r="B24" s="352"/>
      <c r="C24" s="352"/>
      <c r="D24" s="352"/>
      <c r="E24" s="564"/>
      <c r="F24" s="565"/>
      <c r="G24" s="350"/>
      <c r="H24" s="350"/>
      <c r="I24" s="345"/>
    </row>
    <row r="25" spans="1:11" x14ac:dyDescent="0.15">
      <c r="A25" s="346"/>
      <c r="B25" s="344"/>
      <c r="C25" s="344"/>
      <c r="D25" s="344"/>
      <c r="E25" s="344"/>
      <c r="F25" s="344"/>
      <c r="G25" s="344"/>
      <c r="H25" s="344"/>
      <c r="I25" s="345"/>
    </row>
    <row r="26" spans="1:11" ht="6.75" customHeight="1" thickBot="1" x14ac:dyDescent="0.2">
      <c r="A26" s="353"/>
      <c r="B26" s="354"/>
      <c r="C26" s="354"/>
      <c r="D26" s="354"/>
      <c r="E26" s="354"/>
      <c r="F26" s="354"/>
      <c r="G26" s="354"/>
      <c r="H26" s="354"/>
      <c r="I26" s="355"/>
    </row>
    <row r="27" spans="1:11" x14ac:dyDescent="0.15">
      <c r="A27" s="344"/>
      <c r="B27" s="344"/>
      <c r="C27" s="344"/>
      <c r="D27" s="344"/>
      <c r="E27" s="344"/>
      <c r="F27" s="344"/>
      <c r="G27" s="344"/>
      <c r="H27" s="344"/>
      <c r="I27" s="344"/>
    </row>
    <row r="28" spans="1:11" ht="19" x14ac:dyDescent="0.25">
      <c r="A28" s="356" t="s">
        <v>50</v>
      </c>
      <c r="B28" s="357"/>
      <c r="C28" s="357"/>
      <c r="D28" s="357"/>
      <c r="E28" s="344"/>
      <c r="F28" s="344"/>
      <c r="G28" s="344"/>
      <c r="H28" s="344"/>
      <c r="I28" s="344"/>
    </row>
    <row r="29" spans="1:11" ht="7.5" customHeight="1" x14ac:dyDescent="0.2">
      <c r="A29" s="357"/>
      <c r="B29" s="357"/>
      <c r="C29" s="357"/>
      <c r="D29" s="357"/>
      <c r="E29" s="344"/>
      <c r="F29" s="344"/>
      <c r="G29" s="344"/>
      <c r="H29" s="344"/>
      <c r="I29" s="344"/>
    </row>
    <row r="30" spans="1:11" ht="16" x14ac:dyDescent="0.2">
      <c r="A30" s="358" t="s">
        <v>55</v>
      </c>
      <c r="B30" s="357"/>
      <c r="C30" s="357"/>
      <c r="D30" s="357"/>
      <c r="E30" s="344"/>
      <c r="F30" s="344"/>
      <c r="G30" s="344"/>
      <c r="H30" s="344"/>
      <c r="I30" s="344"/>
    </row>
    <row r="31" spans="1:11" ht="11.25" customHeight="1" x14ac:dyDescent="0.2">
      <c r="A31" s="357" t="s">
        <v>51</v>
      </c>
      <c r="B31" s="357"/>
      <c r="C31" s="357"/>
      <c r="D31" s="357"/>
      <c r="E31" s="344"/>
      <c r="F31" s="344"/>
      <c r="G31" s="344"/>
      <c r="H31" s="344"/>
      <c r="I31" s="344"/>
    </row>
    <row r="32" spans="1:11" ht="16" x14ac:dyDescent="0.2">
      <c r="A32" s="357" t="s">
        <v>52</v>
      </c>
      <c r="B32" s="357"/>
      <c r="C32" s="357"/>
      <c r="D32" s="357"/>
      <c r="E32" s="344"/>
      <c r="F32" s="344"/>
      <c r="G32" s="344"/>
      <c r="H32" s="344"/>
      <c r="I32" s="344"/>
    </row>
    <row r="33" spans="1:9" ht="16" x14ac:dyDescent="0.2">
      <c r="A33" s="357" t="s">
        <v>53</v>
      </c>
      <c r="B33" s="357"/>
      <c r="C33" s="357"/>
      <c r="D33" s="357"/>
      <c r="E33" s="344"/>
      <c r="F33" s="344"/>
      <c r="G33" s="344"/>
      <c r="H33" s="344"/>
      <c r="I33" s="344"/>
    </row>
    <row r="34" spans="1:9" ht="16" x14ac:dyDescent="0.2">
      <c r="A34" s="357" t="s">
        <v>272</v>
      </c>
      <c r="B34" s="357"/>
      <c r="C34" s="357"/>
      <c r="D34" s="357"/>
      <c r="E34" s="344"/>
      <c r="F34" s="344"/>
      <c r="G34" s="344"/>
      <c r="H34" s="344"/>
      <c r="I34" s="344"/>
    </row>
    <row r="35" spans="1:9" ht="16" x14ac:dyDescent="0.2">
      <c r="A35" s="359" t="s">
        <v>54</v>
      </c>
      <c r="B35" s="344"/>
      <c r="C35" s="344"/>
      <c r="D35" s="344"/>
      <c r="E35" s="344"/>
      <c r="F35" s="344"/>
      <c r="G35" s="344"/>
      <c r="H35" s="344"/>
      <c r="I35" s="344"/>
    </row>
    <row r="36" spans="1:9" ht="16" x14ac:dyDescent="0.2">
      <c r="A36" s="358" t="s">
        <v>273</v>
      </c>
      <c r="B36" s="344"/>
      <c r="C36" s="344"/>
      <c r="D36" s="344"/>
      <c r="E36" s="344"/>
      <c r="F36" s="344"/>
      <c r="G36" s="344"/>
      <c r="H36" s="344"/>
      <c r="I36" s="344"/>
    </row>
    <row r="37" spans="1:9" ht="14" thickBot="1" x14ac:dyDescent="0.2">
      <c r="A37" s="344"/>
      <c r="B37" s="344"/>
      <c r="C37" s="344"/>
      <c r="D37" s="344"/>
      <c r="E37" s="344"/>
      <c r="F37" s="344"/>
      <c r="G37" s="344"/>
      <c r="H37" s="344"/>
      <c r="I37" s="344"/>
    </row>
    <row r="38" spans="1:9" ht="13" customHeight="1" x14ac:dyDescent="0.25">
      <c r="A38" s="566" t="s">
        <v>274</v>
      </c>
      <c r="B38" s="567"/>
      <c r="C38" s="567"/>
      <c r="D38" s="567"/>
      <c r="E38" s="567"/>
      <c r="F38" s="567"/>
      <c r="G38" s="567"/>
      <c r="H38" s="567"/>
      <c r="I38" s="568"/>
    </row>
    <row r="39" spans="1:9" ht="13" customHeight="1" x14ac:dyDescent="0.15">
      <c r="A39" s="569" t="s">
        <v>275</v>
      </c>
      <c r="B39" s="570"/>
      <c r="C39" s="570"/>
      <c r="D39" s="571"/>
      <c r="E39" s="571"/>
      <c r="F39" s="571"/>
      <c r="G39" s="571"/>
      <c r="H39" s="571"/>
      <c r="I39" s="572"/>
    </row>
    <row r="40" spans="1:9" ht="13" customHeight="1" x14ac:dyDescent="0.15">
      <c r="A40" s="573" t="s">
        <v>276</v>
      </c>
      <c r="B40" s="574"/>
      <c r="C40" s="575" t="s">
        <v>277</v>
      </c>
      <c r="D40" s="576"/>
      <c r="E40" s="574"/>
      <c r="F40" s="573" t="s">
        <v>278</v>
      </c>
      <c r="G40" s="574"/>
      <c r="H40" s="573" t="s">
        <v>279</v>
      </c>
      <c r="I40" s="577"/>
    </row>
    <row r="41" spans="1:9" ht="13" customHeight="1" x14ac:dyDescent="0.15">
      <c r="A41" s="557"/>
      <c r="B41" s="558"/>
      <c r="C41" s="420"/>
      <c r="D41" s="420"/>
      <c r="E41" s="420"/>
      <c r="F41" s="554"/>
      <c r="G41" s="558"/>
      <c r="H41" s="555"/>
      <c r="I41" s="578"/>
    </row>
    <row r="42" spans="1:9" ht="13" customHeight="1" x14ac:dyDescent="0.15">
      <c r="A42"/>
      <c r="B42"/>
      <c r="C42"/>
      <c r="D42"/>
      <c r="E42"/>
      <c r="F42"/>
      <c r="G42"/>
      <c r="H42"/>
      <c r="I42"/>
    </row>
    <row r="43" spans="1:9" ht="13" customHeight="1" x14ac:dyDescent="0.15">
      <c r="A43"/>
      <c r="B43"/>
      <c r="C43"/>
      <c r="D43"/>
      <c r="E43"/>
      <c r="F43"/>
      <c r="G43"/>
      <c r="H43"/>
      <c r="I43"/>
    </row>
    <row r="44" spans="1:9" ht="13" customHeight="1" x14ac:dyDescent="0.15">
      <c r="A44"/>
      <c r="B44"/>
      <c r="C44"/>
      <c r="D44"/>
      <c r="E44"/>
      <c r="F44"/>
      <c r="G44"/>
      <c r="H44"/>
      <c r="I44"/>
    </row>
    <row r="45" spans="1:9" ht="13" customHeight="1" x14ac:dyDescent="0.15">
      <c r="A45"/>
      <c r="B45"/>
      <c r="C45"/>
      <c r="D45"/>
      <c r="E45"/>
      <c r="F45"/>
      <c r="G45"/>
      <c r="H45"/>
      <c r="I45"/>
    </row>
    <row r="46" spans="1:9" ht="13" customHeight="1" x14ac:dyDescent="0.15">
      <c r="A46"/>
      <c r="B46"/>
      <c r="C46"/>
      <c r="D46"/>
      <c r="E46"/>
      <c r="F46"/>
      <c r="G46"/>
      <c r="H46"/>
      <c r="I46"/>
    </row>
    <row r="47" spans="1:9" ht="13" customHeight="1" x14ac:dyDescent="0.15">
      <c r="A47"/>
      <c r="B47"/>
      <c r="C47"/>
      <c r="D47"/>
      <c r="E47"/>
      <c r="F47"/>
      <c r="G47"/>
      <c r="H47"/>
      <c r="I47"/>
    </row>
    <row r="48" spans="1:9" ht="13" customHeight="1" thickBot="1" x14ac:dyDescent="0.2">
      <c r="A48"/>
      <c r="B48"/>
      <c r="C48"/>
      <c r="D48"/>
      <c r="E48"/>
      <c r="F48"/>
      <c r="G48"/>
      <c r="H48"/>
      <c r="I48"/>
    </row>
    <row r="49" spans="1:9" ht="13" customHeight="1" thickBot="1" x14ac:dyDescent="0.3">
      <c r="A49" s="566"/>
      <c r="B49" s="567"/>
      <c r="C49" s="567"/>
      <c r="D49" s="567"/>
      <c r="E49" s="567"/>
      <c r="F49" s="567"/>
      <c r="G49" s="567"/>
      <c r="H49" s="567"/>
      <c r="I49" s="568"/>
    </row>
    <row r="50" spans="1:9" ht="13" customHeight="1" x14ac:dyDescent="0.2">
      <c r="A50" s="579"/>
      <c r="B50" s="580"/>
      <c r="C50" s="580"/>
      <c r="D50" s="580"/>
      <c r="E50" s="580"/>
      <c r="F50" s="580"/>
      <c r="G50" s="581"/>
      <c r="H50" s="581"/>
      <c r="I50" s="582"/>
    </row>
    <row r="51" spans="1:9" ht="13" customHeight="1" x14ac:dyDescent="0.15">
      <c r="A51" s="583"/>
      <c r="B51" s="584"/>
      <c r="C51" s="584"/>
      <c r="D51" s="585"/>
      <c r="E51" s="585"/>
      <c r="F51" s="585"/>
      <c r="G51" s="585"/>
      <c r="H51" s="585"/>
      <c r="I51" s="586"/>
    </row>
    <row r="52" spans="1:9" ht="13" customHeight="1" x14ac:dyDescent="0.15">
      <c r="A52" s="587"/>
      <c r="B52" s="588"/>
      <c r="C52" s="589"/>
      <c r="D52" s="590"/>
      <c r="E52" s="590"/>
      <c r="F52" s="590"/>
      <c r="G52" s="590"/>
      <c r="H52" s="591"/>
      <c r="I52" s="592"/>
    </row>
    <row r="53" spans="1:9" ht="13" customHeight="1" x14ac:dyDescent="0.2">
      <c r="A53" s="609"/>
      <c r="B53" s="610"/>
      <c r="C53" s="554"/>
      <c r="D53" s="611"/>
      <c r="E53" s="611"/>
      <c r="F53" s="612"/>
      <c r="G53" s="613"/>
      <c r="H53" s="614"/>
      <c r="I53" s="606"/>
    </row>
    <row r="54" spans="1:9" ht="13" customHeight="1" x14ac:dyDescent="0.2">
      <c r="A54" s="615"/>
      <c r="B54" s="613"/>
      <c r="C54" s="604"/>
      <c r="D54" s="604"/>
      <c r="E54" s="604"/>
      <c r="F54" s="604"/>
      <c r="G54" s="604"/>
      <c r="H54" s="605"/>
      <c r="I54" s="606"/>
    </row>
    <row r="55" spans="1:9" ht="13" customHeight="1" x14ac:dyDescent="0.2">
      <c r="A55" s="600"/>
      <c r="B55" s="601"/>
      <c r="C55" s="602"/>
      <c r="D55" s="603"/>
      <c r="E55" s="603"/>
      <c r="F55" s="604"/>
      <c r="G55" s="604"/>
      <c r="H55" s="605"/>
      <c r="I55" s="606"/>
    </row>
    <row r="56" spans="1:9" ht="13" customHeight="1" thickBot="1" x14ac:dyDescent="0.25">
      <c r="A56" s="600"/>
      <c r="B56" s="601"/>
      <c r="C56" s="602"/>
      <c r="D56" s="603"/>
      <c r="E56" s="603"/>
      <c r="F56" s="604"/>
      <c r="G56" s="604"/>
      <c r="H56" s="607"/>
      <c r="I56" s="608"/>
    </row>
    <row r="57" spans="1:9" ht="13" customHeight="1" thickBot="1" x14ac:dyDescent="0.25">
      <c r="A57" s="620"/>
      <c r="B57" s="621"/>
      <c r="C57" s="621"/>
      <c r="D57" s="621"/>
      <c r="E57" s="621"/>
      <c r="F57" s="621"/>
      <c r="G57" s="621"/>
      <c r="H57" s="622"/>
      <c r="I57" s="623"/>
    </row>
    <row r="58" spans="1:9" ht="13" customHeight="1" x14ac:dyDescent="0.15">
      <c r="A58" s="569"/>
      <c r="B58" s="570"/>
      <c r="C58" s="570"/>
      <c r="D58" s="571"/>
      <c r="E58" s="571"/>
      <c r="F58" s="571"/>
      <c r="G58" s="571"/>
      <c r="H58" s="571"/>
      <c r="I58" s="572"/>
    </row>
    <row r="59" spans="1:9" ht="13" customHeight="1" x14ac:dyDescent="0.15">
      <c r="A59" s="624"/>
      <c r="B59" s="625"/>
      <c r="C59" s="625"/>
      <c r="D59" s="591"/>
      <c r="E59" s="591"/>
      <c r="F59" s="591"/>
      <c r="G59" s="591"/>
      <c r="H59" s="591"/>
      <c r="I59" s="592"/>
    </row>
    <row r="60" spans="1:9" ht="13" customHeight="1" x14ac:dyDescent="0.2">
      <c r="A60" s="616"/>
      <c r="B60" s="617"/>
      <c r="C60" s="617"/>
      <c r="D60" s="617"/>
      <c r="E60" s="617"/>
      <c r="F60" s="617"/>
      <c r="G60" s="617"/>
      <c r="H60" s="618"/>
      <c r="I60" s="619"/>
    </row>
    <row r="61" spans="1:9" ht="13" customHeight="1" x14ac:dyDescent="0.2">
      <c r="A61" s="616"/>
      <c r="B61" s="617"/>
      <c r="C61" s="617"/>
      <c r="D61" s="617"/>
      <c r="E61" s="617"/>
      <c r="F61" s="617"/>
      <c r="G61" s="617"/>
      <c r="H61" s="618"/>
      <c r="I61" s="619"/>
    </row>
    <row r="62" spans="1:9" ht="13" customHeight="1" x14ac:dyDescent="0.2">
      <c r="A62" s="616"/>
      <c r="B62" s="617"/>
      <c r="C62" s="617"/>
      <c r="D62" s="617"/>
      <c r="E62" s="617"/>
      <c r="F62" s="617"/>
      <c r="G62" s="617"/>
      <c r="H62" s="618"/>
      <c r="I62" s="619"/>
    </row>
    <row r="63" spans="1:9" ht="13" customHeight="1" thickBot="1" x14ac:dyDescent="0.25">
      <c r="A63" s="616"/>
      <c r="B63" s="617"/>
      <c r="C63" s="617"/>
      <c r="D63" s="617"/>
      <c r="E63" s="617"/>
      <c r="F63" s="617"/>
      <c r="G63" s="617"/>
      <c r="H63" s="626"/>
      <c r="I63" s="627"/>
    </row>
    <row r="64" spans="1:9" ht="16" thickBot="1" x14ac:dyDescent="0.25">
      <c r="A64" s="620"/>
      <c r="B64" s="621"/>
      <c r="C64" s="621"/>
      <c r="D64" s="621"/>
      <c r="E64" s="621"/>
      <c r="F64" s="621"/>
      <c r="G64" s="621"/>
      <c r="H64" s="622"/>
      <c r="I64" s="623"/>
    </row>
    <row r="65" spans="1:9" x14ac:dyDescent="0.15">
      <c r="A65" s="346"/>
      <c r="B65" s="344"/>
      <c r="C65" s="344"/>
      <c r="D65" s="344"/>
      <c r="E65" s="344"/>
      <c r="F65" s="344"/>
      <c r="G65" s="344"/>
      <c r="H65" s="344"/>
      <c r="I65" s="345"/>
    </row>
    <row r="66" spans="1:9" ht="15" x14ac:dyDescent="0.15">
      <c r="A66" s="624"/>
      <c r="B66" s="625"/>
      <c r="C66" s="625"/>
      <c r="D66" s="591"/>
      <c r="E66" s="591"/>
      <c r="F66" s="591"/>
      <c r="G66" s="591"/>
      <c r="H66" s="591"/>
      <c r="I66" s="592"/>
    </row>
    <row r="67" spans="1:9" ht="15" x14ac:dyDescent="0.15">
      <c r="A67" s="633"/>
      <c r="B67" s="628"/>
      <c r="C67" s="617"/>
      <c r="D67" s="617"/>
      <c r="E67" s="617"/>
      <c r="F67" s="628"/>
      <c r="G67" s="628"/>
      <c r="H67" s="629"/>
      <c r="I67" s="630"/>
    </row>
    <row r="68" spans="1:9" ht="15" x14ac:dyDescent="0.15">
      <c r="A68" s="633"/>
      <c r="B68" s="628"/>
      <c r="C68" s="628"/>
      <c r="D68" s="628"/>
      <c r="E68" s="628"/>
      <c r="F68" s="628"/>
      <c r="G68" s="628"/>
      <c r="H68" s="629"/>
      <c r="I68" s="630"/>
    </row>
    <row r="69" spans="1:9" ht="15" x14ac:dyDescent="0.15">
      <c r="A69" s="616"/>
      <c r="B69" s="617"/>
      <c r="C69" s="617"/>
      <c r="D69" s="617"/>
      <c r="E69" s="617"/>
      <c r="F69" s="628"/>
      <c r="G69" s="628"/>
      <c r="H69" s="629"/>
      <c r="I69" s="630"/>
    </row>
    <row r="70" spans="1:9" ht="15" x14ac:dyDescent="0.15">
      <c r="A70" s="616"/>
      <c r="B70" s="617"/>
      <c r="C70" s="617"/>
      <c r="D70" s="617"/>
      <c r="E70" s="617"/>
      <c r="F70" s="628"/>
      <c r="G70" s="628"/>
      <c r="H70" s="631"/>
      <c r="I70" s="632"/>
    </row>
  </sheetData>
  <sheetProtection insertRows="0" selectLockedCells="1"/>
  <protectedRanges>
    <protectedRange sqref="D5:I12 A6:C12 A13:I19" name="Range1_1"/>
    <protectedRange sqref="D53:E54 F53:F56 A55:E56 A50:F50 A52:C53 A51:I51" name="Range1_1_1"/>
    <protectedRange sqref="D60:E61 F60:F63 A62:E63 A59:C60 D67:E68 F67:F70 A69:E70 A66:C67" name="Range1_3"/>
  </protectedRanges>
  <mergeCells count="77">
    <mergeCell ref="B12:G12"/>
    <mergeCell ref="B3:C3"/>
    <mergeCell ref="D4:H4"/>
    <mergeCell ref="A5:C5"/>
    <mergeCell ref="A6:I10"/>
    <mergeCell ref="A13:H14"/>
    <mergeCell ref="A15:H16"/>
    <mergeCell ref="A19:I19"/>
    <mergeCell ref="C21:D21"/>
    <mergeCell ref="E21:F21"/>
    <mergeCell ref="G21:H21"/>
    <mergeCell ref="A49:I49"/>
    <mergeCell ref="A50:I50"/>
    <mergeCell ref="A51:I51"/>
    <mergeCell ref="C22:D22"/>
    <mergeCell ref="E22:F22"/>
    <mergeCell ref="G22:H22"/>
    <mergeCell ref="E24:F24"/>
    <mergeCell ref="A38:I38"/>
    <mergeCell ref="A39:I39"/>
    <mergeCell ref="A40:B40"/>
    <mergeCell ref="C40:E40"/>
    <mergeCell ref="F40:G40"/>
    <mergeCell ref="H40:I40"/>
    <mergeCell ref="A41:B41"/>
    <mergeCell ref="F41:G41"/>
    <mergeCell ref="H41:I41"/>
    <mergeCell ref="A52:B52"/>
    <mergeCell ref="C52:G52"/>
    <mergeCell ref="H52:I52"/>
    <mergeCell ref="A53:B53"/>
    <mergeCell ref="C53:G53"/>
    <mergeCell ref="H53:I53"/>
    <mergeCell ref="A54:B54"/>
    <mergeCell ref="C54:G54"/>
    <mergeCell ref="H54:I54"/>
    <mergeCell ref="A55:B55"/>
    <mergeCell ref="C55:G55"/>
    <mergeCell ref="H55:I55"/>
    <mergeCell ref="A56:B56"/>
    <mergeCell ref="C56:G56"/>
    <mergeCell ref="H56:I56"/>
    <mergeCell ref="A57:G57"/>
    <mergeCell ref="H57:I57"/>
    <mergeCell ref="A58:I58"/>
    <mergeCell ref="A59:B59"/>
    <mergeCell ref="C59:G59"/>
    <mergeCell ref="H59:I59"/>
    <mergeCell ref="A60:B60"/>
    <mergeCell ref="C60:G60"/>
    <mergeCell ref="H60:I60"/>
    <mergeCell ref="A61:B61"/>
    <mergeCell ref="C61:G61"/>
    <mergeCell ref="H61:I61"/>
    <mergeCell ref="A62:B62"/>
    <mergeCell ref="C62:G62"/>
    <mergeCell ref="H62:I62"/>
    <mergeCell ref="A63:B63"/>
    <mergeCell ref="C63:G63"/>
    <mergeCell ref="H63:I63"/>
    <mergeCell ref="A64:G64"/>
    <mergeCell ref="H64:I64"/>
    <mergeCell ref="A66:B66"/>
    <mergeCell ref="C66:G66"/>
    <mergeCell ref="H66:I66"/>
    <mergeCell ref="A67:B67"/>
    <mergeCell ref="C67:G67"/>
    <mergeCell ref="H67:I67"/>
    <mergeCell ref="A70:B70"/>
    <mergeCell ref="C70:G70"/>
    <mergeCell ref="H70:I70"/>
    <mergeCell ref="A68:B68"/>
    <mergeCell ref="C68:G68"/>
    <mergeCell ref="H68:I68"/>
    <mergeCell ref="A69:B69"/>
    <mergeCell ref="C69:G69"/>
    <mergeCell ref="H69:I69"/>
  </mergeCells>
  <printOptions horizontalCentered="1"/>
  <pageMargins left="0.25" right="0.25" top="0.25" bottom="0.17" header="0.2" footer="0.27"/>
  <pageSetup scale="6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4"/>
  <sheetViews>
    <sheetView topLeftCell="A53" workbookViewId="0">
      <selection activeCell="E7" sqref="E7"/>
    </sheetView>
  </sheetViews>
  <sheetFormatPr baseColWidth="10" defaultColWidth="8.83203125" defaultRowHeight="13" x14ac:dyDescent="0.15"/>
  <cols>
    <col min="1" max="1" width="5.1640625" customWidth="1"/>
    <col min="2" max="2" width="6.83203125" customWidth="1"/>
    <col min="3" max="3" width="21" customWidth="1"/>
    <col min="4" max="4" width="22.6640625" customWidth="1"/>
    <col min="5" max="5" width="23.6640625" customWidth="1"/>
    <col min="6" max="6" width="19.5" customWidth="1"/>
  </cols>
  <sheetData>
    <row r="1" spans="1:7" ht="29.5" customHeight="1" x14ac:dyDescent="0.35">
      <c r="A1" s="142"/>
      <c r="B1" s="261" t="s">
        <v>149</v>
      </c>
      <c r="C1" s="144"/>
      <c r="D1" s="144"/>
      <c r="E1" s="144"/>
      <c r="F1" s="142"/>
      <c r="G1" s="142"/>
    </row>
    <row r="2" spans="1:7" ht="10.25" customHeight="1" x14ac:dyDescent="0.2">
      <c r="A2" s="142"/>
      <c r="B2" s="142"/>
      <c r="C2" s="142"/>
      <c r="D2" s="142"/>
      <c r="E2" s="142"/>
      <c r="F2" s="142"/>
      <c r="G2" s="142"/>
    </row>
    <row r="3" spans="1:7" ht="21" x14ac:dyDescent="0.25">
      <c r="A3" s="142"/>
      <c r="B3" s="155" t="s">
        <v>76</v>
      </c>
      <c r="C3" s="144"/>
      <c r="D3" s="144"/>
      <c r="E3" s="144"/>
      <c r="F3" s="142"/>
      <c r="G3" s="142"/>
    </row>
    <row r="4" spans="1:7" ht="8" customHeight="1" thickBot="1" x14ac:dyDescent="0.25">
      <c r="A4" s="142"/>
      <c r="B4" s="142"/>
      <c r="C4" s="142"/>
      <c r="D4" s="142"/>
      <c r="E4" s="142"/>
      <c r="F4" s="142"/>
      <c r="G4" s="142"/>
    </row>
    <row r="5" spans="1:7" ht="17" thickBot="1" x14ac:dyDescent="0.25">
      <c r="A5" s="142"/>
      <c r="B5" s="145" t="s">
        <v>249</v>
      </c>
      <c r="C5" s="45" t="s">
        <v>78</v>
      </c>
      <c r="E5" s="142"/>
      <c r="F5" s="142"/>
      <c r="G5" s="142"/>
    </row>
    <row r="6" spans="1:7" ht="9.5" customHeight="1" thickBot="1" x14ac:dyDescent="0.25">
      <c r="A6" s="142"/>
      <c r="B6" s="142"/>
      <c r="C6" s="45"/>
      <c r="E6" s="142"/>
      <c r="F6" s="142"/>
      <c r="G6" s="142"/>
    </row>
    <row r="7" spans="1:7" ht="17" thickBot="1" x14ac:dyDescent="0.25">
      <c r="A7" s="142"/>
      <c r="B7" s="145" t="s">
        <v>249</v>
      </c>
      <c r="C7" s="45" t="s">
        <v>79</v>
      </c>
      <c r="E7" s="142"/>
      <c r="F7" s="142"/>
      <c r="G7" s="142"/>
    </row>
    <row r="8" spans="1:7" ht="6.5" customHeight="1" thickBot="1" x14ac:dyDescent="0.25">
      <c r="A8" s="142"/>
      <c r="B8" s="142"/>
      <c r="C8" s="45"/>
      <c r="E8" s="142"/>
      <c r="F8" s="142"/>
      <c r="G8" s="142"/>
    </row>
    <row r="9" spans="1:7" ht="17" thickBot="1" x14ac:dyDescent="0.25">
      <c r="A9" s="142"/>
      <c r="B9" s="145" t="s">
        <v>249</v>
      </c>
      <c r="C9" s="45" t="s">
        <v>80</v>
      </c>
      <c r="E9" s="142"/>
      <c r="F9" s="142"/>
      <c r="G9" s="142"/>
    </row>
    <row r="10" spans="1:7" ht="16" x14ac:dyDescent="0.2">
      <c r="A10" s="142"/>
      <c r="B10" s="146"/>
      <c r="C10" s="45"/>
      <c r="E10" s="142"/>
      <c r="F10" s="142"/>
      <c r="G10" s="142"/>
    </row>
    <row r="11" spans="1:7" ht="15" x14ac:dyDescent="0.2">
      <c r="A11" s="142"/>
      <c r="B11" s="215" t="s">
        <v>218</v>
      </c>
      <c r="C11" s="215"/>
      <c r="D11" s="215"/>
      <c r="E11" s="142"/>
      <c r="F11" s="142"/>
      <c r="G11" s="142"/>
    </row>
    <row r="12" spans="1:7" ht="9.5" customHeight="1" x14ac:dyDescent="0.2">
      <c r="A12" s="142"/>
      <c r="B12" s="142"/>
      <c r="C12" s="142"/>
      <c r="D12" s="142"/>
      <c r="E12" s="142"/>
      <c r="F12" s="142"/>
      <c r="G12" s="142"/>
    </row>
    <row r="13" spans="1:7" ht="21" x14ac:dyDescent="0.25">
      <c r="A13" s="142"/>
      <c r="B13" s="155" t="s">
        <v>138</v>
      </c>
      <c r="C13" s="142"/>
      <c r="D13" s="142"/>
      <c r="E13" s="142"/>
      <c r="F13" s="142"/>
      <c r="G13" s="142"/>
    </row>
    <row r="14" spans="1:7" ht="16" x14ac:dyDescent="0.2">
      <c r="A14" s="142"/>
      <c r="B14" s="253" t="s">
        <v>232</v>
      </c>
      <c r="C14" s="254"/>
      <c r="D14" s="254"/>
      <c r="E14" s="251"/>
      <c r="F14" s="252"/>
      <c r="G14" s="142"/>
    </row>
    <row r="15" spans="1:7" ht="16" x14ac:dyDescent="0.2">
      <c r="A15" s="142"/>
      <c r="B15" s="255" t="s">
        <v>219</v>
      </c>
      <c r="C15" s="256"/>
      <c r="D15" s="257"/>
      <c r="E15" s="258"/>
      <c r="F15" s="259"/>
      <c r="G15" s="142"/>
    </row>
    <row r="16" spans="1:7" ht="14" x14ac:dyDescent="0.2">
      <c r="A16" s="142"/>
      <c r="B16" s="142"/>
      <c r="C16" s="142"/>
      <c r="D16" s="142"/>
      <c r="E16" s="142"/>
      <c r="F16" s="142"/>
      <c r="G16" s="142"/>
    </row>
    <row r="17" spans="1:7" ht="21" x14ac:dyDescent="0.25">
      <c r="A17" s="142"/>
      <c r="B17" s="155" t="s">
        <v>67</v>
      </c>
      <c r="C17" s="143"/>
      <c r="D17" s="143"/>
      <c r="E17" s="144"/>
      <c r="F17" s="144"/>
      <c r="G17" s="142"/>
    </row>
    <row r="18" spans="1:7" ht="2" customHeight="1" thickBot="1" x14ac:dyDescent="0.25">
      <c r="A18" s="142"/>
      <c r="B18" s="142"/>
      <c r="C18" s="142"/>
      <c r="D18" s="142"/>
      <c r="E18" s="142"/>
      <c r="F18" s="142"/>
      <c r="G18" s="142"/>
    </row>
    <row r="19" spans="1:7" ht="32.5" customHeight="1" x14ac:dyDescent="0.2">
      <c r="A19" s="142"/>
      <c r="B19" s="444" t="s">
        <v>81</v>
      </c>
      <c r="C19" s="147" t="s">
        <v>68</v>
      </c>
      <c r="D19" s="147" t="s">
        <v>70</v>
      </c>
      <c r="E19" s="444" t="s">
        <v>205</v>
      </c>
      <c r="F19" s="147" t="s">
        <v>74</v>
      </c>
      <c r="G19" s="142"/>
    </row>
    <row r="20" spans="1:7" ht="63.5" customHeight="1" thickBot="1" x14ac:dyDescent="0.25">
      <c r="A20" s="142"/>
      <c r="B20" s="445"/>
      <c r="C20" s="148" t="s">
        <v>69</v>
      </c>
      <c r="D20" s="148" t="s">
        <v>71</v>
      </c>
      <c r="E20" s="445"/>
      <c r="F20" s="208" t="s">
        <v>72</v>
      </c>
      <c r="G20" s="142"/>
    </row>
    <row r="21" spans="1:7" ht="17" thickBot="1" x14ac:dyDescent="0.25">
      <c r="A21" s="142"/>
      <c r="B21" s="149">
        <v>1</v>
      </c>
      <c r="C21" s="150">
        <v>339281.8</v>
      </c>
      <c r="D21" s="150">
        <v>75917.600000000006</v>
      </c>
      <c r="E21" s="150">
        <v>46025</v>
      </c>
      <c r="F21" s="150">
        <f t="shared" ref="F21:F26" si="0">SUM(C21:E21)</f>
        <v>461224.4</v>
      </c>
      <c r="G21" s="142"/>
    </row>
    <row r="22" spans="1:7" ht="17" thickBot="1" x14ac:dyDescent="0.25">
      <c r="A22" s="142"/>
      <c r="B22" s="149">
        <v>2</v>
      </c>
      <c r="C22" s="150">
        <v>339281.8</v>
      </c>
      <c r="D22" s="150">
        <v>75917.600000000006</v>
      </c>
      <c r="E22" s="150">
        <v>46025</v>
      </c>
      <c r="F22" s="150">
        <f t="shared" si="0"/>
        <v>461224.4</v>
      </c>
      <c r="G22" s="142"/>
    </row>
    <row r="23" spans="1:7" ht="17" thickBot="1" x14ac:dyDescent="0.25">
      <c r="A23" s="142"/>
      <c r="B23" s="149">
        <v>3</v>
      </c>
      <c r="C23" s="150">
        <v>339281.8</v>
      </c>
      <c r="D23" s="150">
        <v>75917.600000000006</v>
      </c>
      <c r="E23" s="150">
        <v>46025</v>
      </c>
      <c r="F23" s="150">
        <f t="shared" si="0"/>
        <v>461224.4</v>
      </c>
      <c r="G23" s="142"/>
    </row>
    <row r="24" spans="1:7" ht="17" thickBot="1" x14ac:dyDescent="0.25">
      <c r="A24" s="142"/>
      <c r="B24" s="149">
        <v>4</v>
      </c>
      <c r="C24" s="150">
        <v>339281.8</v>
      </c>
      <c r="D24" s="151">
        <v>0</v>
      </c>
      <c r="E24" s="150">
        <v>46025</v>
      </c>
      <c r="F24" s="150">
        <f t="shared" si="0"/>
        <v>385306.8</v>
      </c>
      <c r="G24" s="142"/>
    </row>
    <row r="25" spans="1:7" ht="17" thickBot="1" x14ac:dyDescent="0.25">
      <c r="A25" s="142"/>
      <c r="B25" s="149">
        <v>5</v>
      </c>
      <c r="C25" s="150">
        <v>339281.8</v>
      </c>
      <c r="D25" s="151">
        <v>0</v>
      </c>
      <c r="E25" s="150">
        <v>46025</v>
      </c>
      <c r="F25" s="150">
        <f t="shared" si="0"/>
        <v>385306.8</v>
      </c>
      <c r="G25" s="142"/>
    </row>
    <row r="26" spans="1:7" ht="18" thickBot="1" x14ac:dyDescent="0.25">
      <c r="A26" s="142"/>
      <c r="B26" s="149" t="s">
        <v>73</v>
      </c>
      <c r="C26" s="152">
        <v>1696409</v>
      </c>
      <c r="D26" s="152">
        <f>SUM(D21:D23)</f>
        <v>227752.80000000002</v>
      </c>
      <c r="E26" s="152">
        <f>SUM(E21:E25)</f>
        <v>230125</v>
      </c>
      <c r="F26" s="152">
        <f t="shared" si="0"/>
        <v>2154286.7999999998</v>
      </c>
      <c r="G26" s="142"/>
    </row>
    <row r="27" spans="1:7" ht="16" x14ac:dyDescent="0.2">
      <c r="A27" s="142"/>
      <c r="B27" s="153"/>
      <c r="C27" s="142"/>
      <c r="D27" s="142"/>
      <c r="E27" s="142"/>
      <c r="F27" s="142"/>
      <c r="G27" s="142"/>
    </row>
    <row r="28" spans="1:7" ht="80.5" customHeight="1" x14ac:dyDescent="0.2">
      <c r="A28" s="142"/>
      <c r="B28" s="446" t="s">
        <v>230</v>
      </c>
      <c r="C28" s="447"/>
      <c r="D28" s="447"/>
      <c r="E28" s="447"/>
      <c r="F28" s="448"/>
      <c r="G28" s="142"/>
    </row>
    <row r="29" spans="1:7" ht="16" x14ac:dyDescent="0.2">
      <c r="A29" s="142"/>
      <c r="B29" s="154"/>
      <c r="C29" s="142"/>
      <c r="D29" s="142"/>
      <c r="E29" s="142"/>
      <c r="F29" s="142"/>
      <c r="G29" s="142"/>
    </row>
    <row r="30" spans="1:7" ht="21" x14ac:dyDescent="0.25">
      <c r="A30" s="142"/>
      <c r="B30" s="178" t="s">
        <v>75</v>
      </c>
      <c r="C30" s="143"/>
      <c r="D30" s="143"/>
      <c r="E30" s="142"/>
      <c r="F30" s="142"/>
      <c r="G30" s="142"/>
    </row>
    <row r="31" spans="1:7" ht="16" x14ac:dyDescent="0.2">
      <c r="A31" s="142"/>
      <c r="B31" s="253" t="s">
        <v>77</v>
      </c>
      <c r="C31" s="254"/>
      <c r="D31" s="254"/>
      <c r="E31" s="254"/>
      <c r="F31" s="260"/>
      <c r="G31" s="142"/>
    </row>
    <row r="32" spans="1:7" ht="34.75" customHeight="1" x14ac:dyDescent="0.2">
      <c r="A32" s="142"/>
      <c r="B32" s="449" t="s">
        <v>231</v>
      </c>
      <c r="C32" s="450"/>
      <c r="D32" s="450"/>
      <c r="E32" s="450"/>
      <c r="F32" s="451"/>
      <c r="G32" s="142"/>
    </row>
    <row r="33" spans="1:17" ht="14" x14ac:dyDescent="0.2">
      <c r="A33" s="142"/>
      <c r="B33" s="142"/>
      <c r="C33" s="142"/>
      <c r="D33" s="142"/>
      <c r="E33" s="142"/>
      <c r="F33" s="142"/>
      <c r="G33" s="142"/>
    </row>
    <row r="34" spans="1:17" ht="21" x14ac:dyDescent="0.25">
      <c r="A34" s="142"/>
      <c r="B34" s="155" t="s">
        <v>139</v>
      </c>
      <c r="C34" s="144"/>
      <c r="D34" s="144"/>
      <c r="E34" s="142"/>
      <c r="F34" s="142"/>
      <c r="G34" s="142"/>
    </row>
    <row r="35" spans="1:17" ht="4.25" customHeight="1" x14ac:dyDescent="0.2">
      <c r="A35" s="142"/>
      <c r="B35" s="142"/>
      <c r="C35" s="142"/>
      <c r="D35" s="142"/>
      <c r="E35" s="142"/>
      <c r="F35" s="142"/>
      <c r="G35" s="142"/>
    </row>
    <row r="36" spans="1:17" ht="19" x14ac:dyDescent="0.25">
      <c r="B36" s="159" t="s">
        <v>40</v>
      </c>
      <c r="C36" s="214" t="s">
        <v>207</v>
      </c>
      <c r="D36" s="199"/>
      <c r="E36" s="199"/>
      <c r="F36" s="199"/>
      <c r="G36" s="199"/>
      <c r="H36" s="199"/>
      <c r="I36" s="199"/>
      <c r="J36" s="199"/>
      <c r="K36" s="199"/>
      <c r="L36" s="199"/>
      <c r="M36" s="199"/>
      <c r="N36" s="199"/>
      <c r="O36" s="199"/>
      <c r="P36" s="90"/>
      <c r="Q36" s="157"/>
    </row>
    <row r="37" spans="1:17" ht="19" x14ac:dyDescent="0.25">
      <c r="B37" s="10"/>
      <c r="C37" s="198" t="s">
        <v>206</v>
      </c>
      <c r="D37" s="199"/>
      <c r="E37" s="199"/>
      <c r="F37" s="199"/>
      <c r="G37" s="199"/>
      <c r="H37" s="199"/>
      <c r="I37" s="199"/>
      <c r="J37" s="199"/>
      <c r="K37" s="199"/>
      <c r="L37" s="199"/>
      <c r="M37" s="199"/>
      <c r="N37" s="199"/>
      <c r="O37" s="199"/>
      <c r="P37" s="90"/>
      <c r="Q37" s="10"/>
    </row>
    <row r="38" spans="1:17" ht="19" x14ac:dyDescent="0.25">
      <c r="B38" s="159" t="s">
        <v>40</v>
      </c>
      <c r="C38" s="198" t="s">
        <v>185</v>
      </c>
      <c r="D38" s="199"/>
      <c r="E38" s="199"/>
      <c r="F38" s="199"/>
      <c r="G38" s="199"/>
      <c r="H38" s="199"/>
      <c r="I38" s="199"/>
      <c r="J38" s="199"/>
      <c r="K38" s="199"/>
      <c r="L38" s="199"/>
      <c r="M38" s="199"/>
      <c r="N38" s="199"/>
      <c r="O38" s="199"/>
      <c r="P38" s="90"/>
      <c r="Q38" s="10"/>
    </row>
    <row r="39" spans="1:17" ht="19" x14ac:dyDescent="0.25">
      <c r="B39" s="159" t="s">
        <v>40</v>
      </c>
      <c r="C39" s="198" t="s">
        <v>208</v>
      </c>
      <c r="D39" s="199"/>
      <c r="E39" s="199"/>
      <c r="F39" s="199"/>
      <c r="G39" s="199"/>
      <c r="H39" s="199"/>
      <c r="I39" s="199"/>
      <c r="J39" s="199"/>
      <c r="K39" s="199"/>
      <c r="L39" s="199"/>
      <c r="M39" s="199"/>
      <c r="N39" s="199"/>
      <c r="O39" s="199"/>
      <c r="P39" s="90"/>
      <c r="Q39" s="10"/>
    </row>
    <row r="40" spans="1:17" ht="19" x14ac:dyDescent="0.25">
      <c r="B40" s="159" t="s">
        <v>40</v>
      </c>
      <c r="C40" s="198" t="s">
        <v>186</v>
      </c>
      <c r="D40" s="199"/>
      <c r="E40" s="213"/>
      <c r="F40" s="212"/>
      <c r="H40" s="199"/>
      <c r="I40" s="199"/>
      <c r="J40" s="199"/>
      <c r="K40" s="199"/>
      <c r="L40" s="199"/>
      <c r="M40" s="199"/>
      <c r="N40" s="199"/>
      <c r="O40" s="199"/>
      <c r="P40" s="90"/>
      <c r="Q40" s="10"/>
    </row>
    <row r="41" spans="1:17" ht="19" x14ac:dyDescent="0.25">
      <c r="B41" s="159" t="s">
        <v>40</v>
      </c>
      <c r="C41" s="198" t="s">
        <v>211</v>
      </c>
      <c r="D41" s="211"/>
      <c r="E41" s="211"/>
      <c r="F41" s="211"/>
      <c r="G41" s="211"/>
      <c r="H41" s="211"/>
      <c r="I41" s="211"/>
      <c r="J41" s="211"/>
      <c r="K41" s="211"/>
      <c r="L41" s="211"/>
      <c r="M41" s="211"/>
      <c r="N41" s="211"/>
      <c r="O41" s="211"/>
      <c r="P41" s="211"/>
      <c r="Q41" s="10"/>
    </row>
    <row r="42" spans="1:17" ht="19" x14ac:dyDescent="0.25">
      <c r="B42" s="159"/>
      <c r="C42" s="198" t="s">
        <v>212</v>
      </c>
      <c r="D42" s="211"/>
      <c r="E42" s="211"/>
      <c r="F42" s="211"/>
      <c r="G42" s="211"/>
      <c r="H42" s="211"/>
      <c r="I42" s="211"/>
      <c r="J42" s="211"/>
      <c r="K42" s="211"/>
      <c r="L42" s="211"/>
      <c r="M42" s="211"/>
      <c r="N42" s="211"/>
      <c r="O42" s="211"/>
      <c r="P42" s="211"/>
      <c r="Q42" s="10"/>
    </row>
    <row r="43" spans="1:17" ht="19" x14ac:dyDescent="0.25">
      <c r="B43" s="159" t="s">
        <v>40</v>
      </c>
      <c r="C43" s="198" t="s">
        <v>210</v>
      </c>
      <c r="D43" s="211"/>
      <c r="E43" s="211"/>
      <c r="F43" s="211"/>
      <c r="G43" s="211"/>
      <c r="H43" s="211"/>
      <c r="I43" s="211"/>
      <c r="J43" s="211"/>
      <c r="K43" s="211"/>
      <c r="L43" s="211"/>
      <c r="M43" s="211"/>
      <c r="N43" s="211"/>
      <c r="O43" s="211"/>
      <c r="P43" s="211"/>
      <c r="Q43" s="10"/>
    </row>
    <row r="44" spans="1:17" ht="19" x14ac:dyDescent="0.25">
      <c r="B44" s="10"/>
      <c r="C44" s="198" t="s">
        <v>209</v>
      </c>
      <c r="D44" s="211"/>
      <c r="E44" s="211"/>
      <c r="F44" s="211"/>
      <c r="G44" s="211"/>
      <c r="H44" s="211"/>
      <c r="I44" s="211"/>
      <c r="J44" s="211"/>
      <c r="K44" s="211"/>
      <c r="L44" s="211"/>
      <c r="M44" s="211"/>
      <c r="N44" s="211"/>
      <c r="O44" s="211"/>
      <c r="P44" s="211"/>
      <c r="Q44" s="10"/>
    </row>
    <row r="45" spans="1:17" ht="19" x14ac:dyDescent="0.25">
      <c r="B45" s="159" t="s">
        <v>40</v>
      </c>
      <c r="C45" s="198" t="s">
        <v>213</v>
      </c>
      <c r="D45" s="211"/>
      <c r="E45" s="211"/>
      <c r="F45" s="211"/>
      <c r="G45" s="211"/>
      <c r="H45" s="211"/>
      <c r="I45" s="211"/>
      <c r="J45" s="211"/>
      <c r="K45" s="211"/>
      <c r="L45" s="211"/>
      <c r="M45" s="211"/>
      <c r="N45" s="211"/>
      <c r="O45" s="211"/>
      <c r="P45" s="211"/>
      <c r="Q45" s="10"/>
    </row>
    <row r="46" spans="1:17" ht="19" x14ac:dyDescent="0.25">
      <c r="B46" s="159"/>
      <c r="C46" s="198" t="s">
        <v>214</v>
      </c>
      <c r="D46" s="211"/>
      <c r="E46" s="211"/>
      <c r="F46" s="211"/>
      <c r="G46" s="211"/>
      <c r="H46" s="211"/>
      <c r="I46" s="211"/>
      <c r="J46" s="211"/>
      <c r="K46" s="211"/>
      <c r="L46" s="211"/>
      <c r="M46" s="211"/>
      <c r="N46" s="211"/>
      <c r="O46" s="211"/>
      <c r="P46" s="211"/>
      <c r="Q46" s="10"/>
    </row>
    <row r="47" spans="1:17" ht="19" x14ac:dyDescent="0.25">
      <c r="B47" s="159" t="s">
        <v>40</v>
      </c>
      <c r="C47" s="214" t="s">
        <v>215</v>
      </c>
      <c r="D47" s="211"/>
      <c r="E47" s="211"/>
      <c r="F47" s="211"/>
      <c r="G47" s="211"/>
      <c r="H47" s="211"/>
      <c r="I47" s="211"/>
      <c r="J47" s="211"/>
      <c r="K47" s="211"/>
      <c r="L47" s="211"/>
      <c r="M47" s="211"/>
      <c r="N47" s="211"/>
      <c r="O47" s="211"/>
      <c r="P47" s="211"/>
      <c r="Q47" s="10"/>
    </row>
    <row r="48" spans="1:17" ht="19" x14ac:dyDescent="0.25">
      <c r="B48" s="159" t="s">
        <v>40</v>
      </c>
      <c r="C48" s="198" t="s">
        <v>45</v>
      </c>
      <c r="D48" s="199"/>
      <c r="E48" s="199"/>
      <c r="F48" s="199"/>
      <c r="G48" s="199"/>
      <c r="H48" s="199"/>
      <c r="I48" s="199"/>
      <c r="J48" s="199"/>
      <c r="K48" s="199"/>
      <c r="L48" s="199"/>
      <c r="M48" s="199"/>
      <c r="N48" s="199"/>
      <c r="O48" s="199"/>
      <c r="P48" s="199"/>
      <c r="Q48" s="10"/>
    </row>
    <row r="49" spans="1:17" ht="19" x14ac:dyDescent="0.25">
      <c r="B49" s="10"/>
      <c r="Q49" s="10"/>
    </row>
    <row r="50" spans="1:17" ht="21" x14ac:dyDescent="0.25">
      <c r="B50" s="155" t="s">
        <v>179</v>
      </c>
      <c r="C50" s="159"/>
      <c r="D50" s="156"/>
      <c r="E50" s="156"/>
      <c r="F50" s="156"/>
      <c r="G50" s="156"/>
      <c r="H50" s="156"/>
      <c r="I50" s="156"/>
      <c r="J50" s="158"/>
      <c r="K50" s="158"/>
      <c r="L50" s="158"/>
      <c r="M50" s="158"/>
      <c r="N50" s="158"/>
      <c r="O50" s="158"/>
      <c r="P50" s="158"/>
      <c r="Q50" s="10"/>
    </row>
    <row r="51" spans="1:17" ht="13.25" customHeight="1" x14ac:dyDescent="0.25">
      <c r="C51" s="159"/>
      <c r="D51" s="156"/>
      <c r="E51" s="158"/>
      <c r="F51" s="158"/>
      <c r="G51" s="158"/>
      <c r="H51" s="158"/>
      <c r="I51" s="158"/>
      <c r="J51" s="158"/>
      <c r="K51" s="158"/>
      <c r="L51" s="158"/>
      <c r="M51" s="158"/>
      <c r="N51" s="158"/>
      <c r="O51" s="158"/>
      <c r="P51" s="158"/>
      <c r="Q51" s="91"/>
    </row>
    <row r="52" spans="1:17" ht="16" x14ac:dyDescent="0.15">
      <c r="B52" s="196" t="s">
        <v>180</v>
      </c>
      <c r="C52" s="197"/>
    </row>
    <row r="53" spans="1:17" ht="77.5" customHeight="1" x14ac:dyDescent="0.15">
      <c r="B53" s="437" t="s">
        <v>192</v>
      </c>
      <c r="C53" s="438"/>
      <c r="D53" s="438"/>
      <c r="E53" s="438"/>
      <c r="F53" s="439"/>
      <c r="G53" s="209"/>
      <c r="H53" s="209"/>
      <c r="I53" s="209"/>
    </row>
    <row r="54" spans="1:17" x14ac:dyDescent="0.15">
      <c r="B54" s="195"/>
      <c r="C54" s="195"/>
      <c r="D54" s="195"/>
      <c r="E54" s="195"/>
      <c r="F54" s="195"/>
      <c r="G54" s="195"/>
      <c r="H54" s="195"/>
      <c r="I54" s="195"/>
    </row>
    <row r="55" spans="1:17" ht="16" x14ac:dyDescent="0.2">
      <c r="B55" s="210" t="s">
        <v>181</v>
      </c>
      <c r="C55" s="195"/>
      <c r="D55" s="195"/>
      <c r="E55" s="195"/>
      <c r="F55" s="195"/>
      <c r="G55" s="195"/>
      <c r="H55" s="195"/>
      <c r="I55" s="195"/>
    </row>
    <row r="56" spans="1:17" ht="128.5" customHeight="1" x14ac:dyDescent="0.2">
      <c r="B56" s="440" t="s">
        <v>182</v>
      </c>
      <c r="C56" s="438"/>
      <c r="D56" s="438"/>
      <c r="E56" s="438"/>
      <c r="F56" s="439"/>
      <c r="G56" s="209"/>
      <c r="H56" s="209"/>
      <c r="I56" s="209"/>
    </row>
    <row r="57" spans="1:17" x14ac:dyDescent="0.15">
      <c r="B57" s="209"/>
      <c r="C57" s="209"/>
      <c r="D57" s="209"/>
      <c r="E57" s="209"/>
      <c r="F57" s="209"/>
      <c r="G57" s="209"/>
      <c r="H57" s="209"/>
      <c r="I57" s="209"/>
    </row>
    <row r="58" spans="1:17" x14ac:dyDescent="0.15">
      <c r="B58" s="195"/>
      <c r="C58" s="195"/>
      <c r="D58" s="195"/>
      <c r="E58" s="195"/>
      <c r="F58" s="195"/>
      <c r="G58" s="195"/>
      <c r="H58" s="195"/>
      <c r="I58" s="195"/>
    </row>
    <row r="59" spans="1:17" ht="16" x14ac:dyDescent="0.15">
      <c r="B59" s="194" t="s">
        <v>183</v>
      </c>
      <c r="C59" s="195"/>
      <c r="D59" s="195"/>
      <c r="E59" s="195"/>
      <c r="F59" s="195"/>
      <c r="G59" s="195"/>
      <c r="H59" s="195"/>
      <c r="I59" s="195"/>
    </row>
    <row r="60" spans="1:17" ht="39.5" customHeight="1" x14ac:dyDescent="0.15">
      <c r="A60" s="92"/>
      <c r="B60" s="441" t="s">
        <v>184</v>
      </c>
      <c r="C60" s="442"/>
      <c r="D60" s="442"/>
      <c r="E60" s="442"/>
      <c r="F60" s="443"/>
      <c r="G60" s="209"/>
      <c r="H60" s="209"/>
      <c r="I60" s="209"/>
    </row>
    <row r="61" spans="1:17" ht="9.5" customHeight="1" x14ac:dyDescent="0.15">
      <c r="A61" s="92"/>
      <c r="B61" s="245"/>
      <c r="C61" s="209"/>
      <c r="D61" s="209"/>
      <c r="E61" s="209"/>
      <c r="F61" s="241"/>
      <c r="G61" s="209"/>
      <c r="H61" s="209"/>
      <c r="I61" s="209"/>
    </row>
    <row r="62" spans="1:17" ht="16" x14ac:dyDescent="0.2">
      <c r="A62" s="202"/>
      <c r="B62" s="246" t="s">
        <v>216</v>
      </c>
      <c r="C62" s="202"/>
      <c r="D62" s="202"/>
      <c r="E62" s="202"/>
      <c r="F62" s="247"/>
      <c r="G62" s="202"/>
      <c r="H62" s="202"/>
      <c r="I62" s="202"/>
      <c r="J62" s="200"/>
    </row>
    <row r="63" spans="1:17" ht="16" x14ac:dyDescent="0.2">
      <c r="A63" s="202"/>
      <c r="B63" s="248" t="s">
        <v>217</v>
      </c>
      <c r="C63" s="249"/>
      <c r="D63" s="249"/>
      <c r="E63" s="249"/>
      <c r="F63" s="250"/>
      <c r="G63" s="202"/>
      <c r="H63" s="202"/>
      <c r="I63" s="202"/>
      <c r="J63" s="200"/>
    </row>
    <row r="64" spans="1:17" ht="16" x14ac:dyDescent="0.2">
      <c r="A64" s="200"/>
      <c r="B64" s="200"/>
      <c r="C64" s="200"/>
      <c r="D64" s="200"/>
      <c r="E64" s="200"/>
      <c r="F64" s="200"/>
      <c r="G64" s="200"/>
      <c r="H64" s="200"/>
      <c r="I64" s="200"/>
      <c r="J64" s="200"/>
    </row>
  </sheetData>
  <sheetProtection selectLockedCells="1"/>
  <mergeCells count="7">
    <mergeCell ref="B53:F53"/>
    <mergeCell ref="B56:F56"/>
    <mergeCell ref="B60:F60"/>
    <mergeCell ref="B19:B20"/>
    <mergeCell ref="E19:E20"/>
    <mergeCell ref="B28:F28"/>
    <mergeCell ref="B32:F32"/>
  </mergeCells>
  <hyperlinks>
    <hyperlink ref="B62" r:id="rId1" display="http://www.gsa.gov/portal/category/21287" xr:uid="{00000000-0004-0000-0100-000000000000}"/>
  </hyperlinks>
  <pageMargins left="0.25" right="0.25" top="0.75" bottom="0.75" header="0.3" footer="0.3"/>
  <pageSetup orientation="portrait" r:id="rId2"/>
  <ignoredErrors>
    <ignoredError sqref="F21:F25" formulaRange="1"/>
  </ignoredError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9FDA4-CEA4-3240-9D73-349F8E87C323}">
  <sheetPr>
    <tabColor theme="4" tint="0.39997558519241921"/>
    <pageSetUpPr fitToPage="1"/>
  </sheetPr>
  <dimension ref="A1:K70"/>
  <sheetViews>
    <sheetView showGridLines="0" zoomScaleNormal="100" workbookViewId="0">
      <selection activeCell="E3" sqref="E3"/>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324" t="s">
        <v>321</v>
      </c>
      <c r="B2" s="325"/>
      <c r="C2" s="325"/>
      <c r="D2" s="326" t="s">
        <v>0</v>
      </c>
      <c r="E2" s="326" t="s">
        <v>2</v>
      </c>
      <c r="F2" s="326" t="s">
        <v>1</v>
      </c>
      <c r="G2" s="326" t="s">
        <v>14</v>
      </c>
      <c r="H2" s="326" t="s">
        <v>15</v>
      </c>
      <c r="I2" s="327" t="s">
        <v>56</v>
      </c>
      <c r="K2" s="7"/>
    </row>
    <row r="3" spans="1:11" s="6" customFormat="1" ht="21" thickBot="1" x14ac:dyDescent="0.3">
      <c r="A3" s="328" t="s">
        <v>322</v>
      </c>
      <c r="B3" s="495"/>
      <c r="C3" s="496"/>
      <c r="D3" s="329">
        <f>SUM(B22)</f>
        <v>0</v>
      </c>
      <c r="E3" s="329">
        <f>SUM(C22)</f>
        <v>5000</v>
      </c>
      <c r="F3" s="329">
        <f>SUM(E22)</f>
        <v>0</v>
      </c>
      <c r="G3" s="329">
        <f>SUM(G22)</f>
        <v>0</v>
      </c>
      <c r="H3" s="330">
        <f>SUM(D3:G3)</f>
        <v>5000</v>
      </c>
      <c r="I3" s="109">
        <f>SUM(E24)</f>
        <v>0</v>
      </c>
      <c r="K3" s="8"/>
    </row>
    <row r="4" spans="1:11" s="6" customFormat="1" ht="24" customHeight="1" x14ac:dyDescent="0.2">
      <c r="A4" s="638" t="s">
        <v>368</v>
      </c>
      <c r="B4" s="639"/>
      <c r="C4" s="640"/>
      <c r="D4" s="540" t="s">
        <v>21</v>
      </c>
      <c r="E4" s="498"/>
      <c r="F4" s="498"/>
      <c r="G4" s="498"/>
      <c r="H4" s="499"/>
      <c r="I4" s="334"/>
      <c r="K4" s="8"/>
    </row>
    <row r="5" spans="1:11" s="6" customFormat="1" ht="19" x14ac:dyDescent="0.25">
      <c r="A5" s="541" t="s">
        <v>13</v>
      </c>
      <c r="B5" s="542"/>
      <c r="C5" s="542"/>
      <c r="D5" s="15"/>
      <c r="E5" s="251"/>
      <c r="F5" s="251"/>
      <c r="G5" s="251"/>
      <c r="H5" s="251"/>
      <c r="I5" s="335"/>
      <c r="K5" s="8"/>
    </row>
    <row r="6" spans="1:11" s="6" customFormat="1" ht="14" customHeight="1" x14ac:dyDescent="0.2">
      <c r="A6" s="532" t="s">
        <v>366</v>
      </c>
      <c r="B6" s="543"/>
      <c r="C6" s="543"/>
      <c r="D6" s="543"/>
      <c r="E6" s="543"/>
      <c r="F6" s="543"/>
      <c r="G6" s="543"/>
      <c r="H6" s="543"/>
      <c r="I6" s="544"/>
      <c r="K6" s="8"/>
    </row>
    <row r="7" spans="1:11" s="6" customFormat="1" ht="14" customHeight="1" x14ac:dyDescent="0.2">
      <c r="A7" s="545"/>
      <c r="B7" s="546"/>
      <c r="C7" s="546"/>
      <c r="D7" s="546"/>
      <c r="E7" s="546"/>
      <c r="F7" s="546"/>
      <c r="G7" s="546"/>
      <c r="H7" s="546"/>
      <c r="I7" s="547"/>
      <c r="K7" s="8"/>
    </row>
    <row r="8" spans="1:11" s="6" customFormat="1" ht="14" customHeight="1" x14ac:dyDescent="0.2">
      <c r="A8" s="545"/>
      <c r="B8" s="546"/>
      <c r="C8" s="546"/>
      <c r="D8" s="546"/>
      <c r="E8" s="546"/>
      <c r="F8" s="546"/>
      <c r="G8" s="546"/>
      <c r="H8" s="546"/>
      <c r="I8" s="547"/>
      <c r="K8" s="8"/>
    </row>
    <row r="9" spans="1:11" s="6" customFormat="1" ht="42" customHeight="1" x14ac:dyDescent="0.2">
      <c r="A9" s="545"/>
      <c r="B9" s="546"/>
      <c r="C9" s="546"/>
      <c r="D9" s="546"/>
      <c r="E9" s="546"/>
      <c r="F9" s="546"/>
      <c r="G9" s="546"/>
      <c r="H9" s="546"/>
      <c r="I9" s="547"/>
      <c r="K9" s="8"/>
    </row>
    <row r="10" spans="1:11" s="6" customFormat="1" ht="118.5" customHeight="1" x14ac:dyDescent="0.2">
      <c r="A10" s="548"/>
      <c r="B10" s="549"/>
      <c r="C10" s="549"/>
      <c r="D10" s="549"/>
      <c r="E10" s="549"/>
      <c r="F10" s="549"/>
      <c r="G10" s="549"/>
      <c r="H10" s="549"/>
      <c r="I10" s="550"/>
      <c r="K10" s="8"/>
    </row>
    <row r="11" spans="1:11" s="6" customFormat="1" ht="17.25" customHeight="1" x14ac:dyDescent="0.2">
      <c r="A11" s="18"/>
      <c r="B11" s="19"/>
      <c r="C11" s="19"/>
      <c r="D11" s="258"/>
      <c r="E11" s="258"/>
      <c r="F11" s="258"/>
      <c r="G11" s="258"/>
      <c r="H11" s="258"/>
      <c r="I11" s="334"/>
      <c r="K11" s="8"/>
    </row>
    <row r="12" spans="1:11" s="6" customFormat="1" ht="20" x14ac:dyDescent="0.25">
      <c r="A12" s="108" t="s">
        <v>16</v>
      </c>
      <c r="B12" s="500" t="s">
        <v>20</v>
      </c>
      <c r="C12" s="500"/>
      <c r="D12" s="500"/>
      <c r="E12" s="500"/>
      <c r="F12" s="500"/>
      <c r="G12" s="500"/>
      <c r="H12" s="22"/>
      <c r="I12" s="370"/>
      <c r="K12" s="8"/>
    </row>
    <row r="13" spans="1:11" s="6" customFormat="1" ht="15" customHeight="1" x14ac:dyDescent="0.2">
      <c r="A13" s="532" t="s">
        <v>367</v>
      </c>
      <c r="B13" s="533"/>
      <c r="C13" s="533"/>
      <c r="D13" s="533"/>
      <c r="E13" s="533"/>
      <c r="F13" s="533"/>
      <c r="G13" s="533"/>
      <c r="H13" s="533"/>
      <c r="I13" s="336" t="s">
        <v>17</v>
      </c>
      <c r="K13" s="8"/>
    </row>
    <row r="14" spans="1:11" s="6" customFormat="1" ht="30" customHeight="1" x14ac:dyDescent="0.2">
      <c r="A14" s="534"/>
      <c r="B14" s="535"/>
      <c r="C14" s="535"/>
      <c r="D14" s="535"/>
      <c r="E14" s="535"/>
      <c r="F14" s="535"/>
      <c r="G14" s="535"/>
      <c r="H14" s="535"/>
      <c r="I14" s="396" t="s">
        <v>330</v>
      </c>
      <c r="K14" s="8"/>
    </row>
    <row r="15" spans="1:11" s="6" customFormat="1" ht="15" x14ac:dyDescent="0.2">
      <c r="A15" s="532"/>
      <c r="B15" s="533"/>
      <c r="C15" s="533"/>
      <c r="D15" s="533"/>
      <c r="E15" s="533"/>
      <c r="F15" s="533"/>
      <c r="G15" s="533"/>
      <c r="H15" s="533"/>
      <c r="I15" s="336" t="s">
        <v>17</v>
      </c>
      <c r="K15" s="8"/>
    </row>
    <row r="16" spans="1:11" s="6" customFormat="1" ht="36.75" customHeight="1" thickBot="1" x14ac:dyDescent="0.25">
      <c r="A16" s="536"/>
      <c r="B16" s="537"/>
      <c r="C16" s="537"/>
      <c r="D16" s="537"/>
      <c r="E16" s="537"/>
      <c r="F16" s="537"/>
      <c r="G16" s="537"/>
      <c r="H16" s="537"/>
      <c r="I16" s="371"/>
      <c r="K16" s="8"/>
    </row>
    <row r="17" spans="1:11" s="6" customFormat="1" ht="12.75" customHeight="1" x14ac:dyDescent="0.2">
      <c r="A17" s="105"/>
      <c r="B17" s="339"/>
      <c r="C17" s="339"/>
      <c r="D17" s="339"/>
      <c r="E17" s="339"/>
      <c r="F17" s="339"/>
      <c r="G17" s="339"/>
      <c r="H17" s="339"/>
      <c r="I17" s="340"/>
      <c r="K17" s="8"/>
    </row>
    <row r="18" spans="1:11" s="6" customFormat="1" ht="15.75" customHeight="1" thickBot="1" x14ac:dyDescent="0.25">
      <c r="A18" s="341"/>
      <c r="B18" s="342"/>
      <c r="C18" s="342"/>
      <c r="D18" s="342"/>
      <c r="E18" s="342"/>
      <c r="F18" s="342"/>
      <c r="G18" s="342"/>
      <c r="H18" s="342"/>
      <c r="I18" s="342"/>
      <c r="K18" s="8"/>
    </row>
    <row r="19" spans="1:11" s="6" customFormat="1" ht="19" x14ac:dyDescent="0.2">
      <c r="A19" s="485" t="s">
        <v>48</v>
      </c>
      <c r="B19" s="486"/>
      <c r="C19" s="486"/>
      <c r="D19" s="486"/>
      <c r="E19" s="486"/>
      <c r="F19" s="486"/>
      <c r="G19" s="486"/>
      <c r="H19" s="486"/>
      <c r="I19" s="487"/>
      <c r="K19" s="8"/>
    </row>
    <row r="20" spans="1:11" ht="16" x14ac:dyDescent="0.2">
      <c r="A20" s="343" t="s">
        <v>49</v>
      </c>
      <c r="B20" s="344"/>
      <c r="C20" s="344"/>
      <c r="D20" s="344"/>
      <c r="E20" s="344"/>
      <c r="F20" s="344"/>
      <c r="G20" s="344"/>
      <c r="H20" s="344"/>
      <c r="I20" s="345"/>
    </row>
    <row r="21" spans="1:11" ht="16" x14ac:dyDescent="0.2">
      <c r="A21" s="346"/>
      <c r="B21" s="422" t="s">
        <v>0</v>
      </c>
      <c r="C21" s="538" t="s">
        <v>2</v>
      </c>
      <c r="D21" s="539"/>
      <c r="E21" s="538" t="s">
        <v>1</v>
      </c>
      <c r="F21" s="539"/>
      <c r="G21" s="538" t="s">
        <v>47</v>
      </c>
      <c r="H21" s="539"/>
      <c r="I21" s="345"/>
    </row>
    <row r="22" spans="1:11" ht="22.5" customHeight="1" x14ac:dyDescent="0.2">
      <c r="A22" s="346"/>
      <c r="B22" s="349"/>
      <c r="C22" s="562">
        <v>5000</v>
      </c>
      <c r="D22" s="563"/>
      <c r="E22" s="562"/>
      <c r="F22" s="563"/>
      <c r="G22" s="562"/>
      <c r="H22" s="563"/>
      <c r="I22" s="345"/>
    </row>
    <row r="23" spans="1:11" ht="14.25" customHeight="1" x14ac:dyDescent="0.15">
      <c r="A23" s="346"/>
      <c r="B23" s="350"/>
      <c r="C23" s="350"/>
      <c r="D23" s="351"/>
      <c r="E23" s="350"/>
      <c r="F23" s="351"/>
      <c r="G23" s="350"/>
      <c r="H23" s="351"/>
      <c r="I23" s="345"/>
    </row>
    <row r="24" spans="1:11" ht="23.25" customHeight="1" x14ac:dyDescent="0.2">
      <c r="A24" s="343" t="s">
        <v>57</v>
      </c>
      <c r="B24" s="352"/>
      <c r="C24" s="352"/>
      <c r="D24" s="352"/>
      <c r="E24" s="564"/>
      <c r="F24" s="565"/>
      <c r="G24" s="350"/>
      <c r="H24" s="350"/>
      <c r="I24" s="345"/>
    </row>
    <row r="25" spans="1:11" x14ac:dyDescent="0.15">
      <c r="A25" s="346"/>
      <c r="B25" s="344"/>
      <c r="C25" s="344"/>
      <c r="D25" s="344"/>
      <c r="E25" s="344"/>
      <c r="F25" s="344"/>
      <c r="G25" s="344"/>
      <c r="H25" s="344"/>
      <c r="I25" s="345"/>
    </row>
    <row r="26" spans="1:11" ht="6.75" customHeight="1" thickBot="1" x14ac:dyDescent="0.2">
      <c r="A26" s="353"/>
      <c r="B26" s="354"/>
      <c r="C26" s="354"/>
      <c r="D26" s="354"/>
      <c r="E26" s="354"/>
      <c r="F26" s="354"/>
      <c r="G26" s="354"/>
      <c r="H26" s="354"/>
      <c r="I26" s="355"/>
    </row>
    <row r="27" spans="1:11" x14ac:dyDescent="0.15">
      <c r="A27" s="344"/>
      <c r="B27" s="344"/>
      <c r="C27" s="344"/>
      <c r="D27" s="344"/>
      <c r="E27" s="344"/>
      <c r="F27" s="344"/>
      <c r="G27" s="344"/>
      <c r="H27" s="344"/>
      <c r="I27" s="344"/>
    </row>
    <row r="28" spans="1:11" ht="19" x14ac:dyDescent="0.25">
      <c r="A28" s="356" t="s">
        <v>50</v>
      </c>
      <c r="B28" s="357"/>
      <c r="C28" s="357"/>
      <c r="D28" s="357"/>
      <c r="E28" s="344"/>
      <c r="F28" s="344"/>
      <c r="G28" s="344"/>
      <c r="H28" s="344"/>
      <c r="I28" s="344"/>
    </row>
    <row r="29" spans="1:11" ht="7.5" customHeight="1" x14ac:dyDescent="0.2">
      <c r="A29" s="357"/>
      <c r="B29" s="357"/>
      <c r="C29" s="357"/>
      <c r="D29" s="357"/>
      <c r="E29" s="344"/>
      <c r="F29" s="344"/>
      <c r="G29" s="344"/>
      <c r="H29" s="344"/>
      <c r="I29" s="344"/>
    </row>
    <row r="30" spans="1:11" ht="16" x14ac:dyDescent="0.2">
      <c r="A30" s="358" t="s">
        <v>55</v>
      </c>
      <c r="B30" s="357"/>
      <c r="C30" s="357"/>
      <c r="D30" s="357"/>
      <c r="E30" s="344"/>
      <c r="F30" s="344"/>
      <c r="G30" s="344"/>
      <c r="H30" s="344"/>
      <c r="I30" s="344"/>
    </row>
    <row r="31" spans="1:11" ht="11.25" customHeight="1" x14ac:dyDescent="0.2">
      <c r="A31" s="357" t="s">
        <v>51</v>
      </c>
      <c r="B31" s="357"/>
      <c r="C31" s="357"/>
      <c r="D31" s="357"/>
      <c r="E31" s="344"/>
      <c r="F31" s="344"/>
      <c r="G31" s="344"/>
      <c r="H31" s="344"/>
      <c r="I31" s="344"/>
    </row>
    <row r="32" spans="1:11" ht="16" x14ac:dyDescent="0.2">
      <c r="A32" s="357" t="s">
        <v>52</v>
      </c>
      <c r="B32" s="357"/>
      <c r="C32" s="357"/>
      <c r="D32" s="357"/>
      <c r="E32" s="344"/>
      <c r="F32" s="344"/>
      <c r="G32" s="344"/>
      <c r="H32" s="344"/>
      <c r="I32" s="344"/>
    </row>
    <row r="33" spans="1:9" ht="16" x14ac:dyDescent="0.2">
      <c r="A33" s="357" t="s">
        <v>53</v>
      </c>
      <c r="B33" s="357"/>
      <c r="C33" s="357"/>
      <c r="D33" s="357"/>
      <c r="E33" s="344"/>
      <c r="F33" s="344"/>
      <c r="G33" s="344"/>
      <c r="H33" s="344"/>
      <c r="I33" s="344"/>
    </row>
    <row r="34" spans="1:9" ht="16" x14ac:dyDescent="0.2">
      <c r="A34" s="357" t="s">
        <v>272</v>
      </c>
      <c r="B34" s="357"/>
      <c r="C34" s="357"/>
      <c r="D34" s="357"/>
      <c r="E34" s="344"/>
      <c r="F34" s="344"/>
      <c r="G34" s="344"/>
      <c r="H34" s="344"/>
      <c r="I34" s="344"/>
    </row>
    <row r="35" spans="1:9" ht="16" x14ac:dyDescent="0.2">
      <c r="A35" s="359" t="s">
        <v>54</v>
      </c>
      <c r="B35" s="344"/>
      <c r="C35" s="344"/>
      <c r="D35" s="344"/>
      <c r="E35" s="344"/>
      <c r="F35" s="344"/>
      <c r="G35" s="344"/>
      <c r="H35" s="344"/>
      <c r="I35" s="344"/>
    </row>
    <row r="36" spans="1:9" ht="16" x14ac:dyDescent="0.2">
      <c r="A36" s="358" t="s">
        <v>273</v>
      </c>
      <c r="B36" s="344"/>
      <c r="C36" s="344"/>
      <c r="D36" s="344"/>
      <c r="E36" s="344"/>
      <c r="F36" s="344"/>
      <c r="G36" s="344"/>
      <c r="H36" s="344"/>
      <c r="I36" s="344"/>
    </row>
    <row r="37" spans="1:9" x14ac:dyDescent="0.15">
      <c r="A37" s="344"/>
      <c r="B37" s="344"/>
      <c r="C37" s="344"/>
      <c r="D37" s="344"/>
      <c r="E37" s="344"/>
      <c r="F37" s="344"/>
      <c r="G37" s="344"/>
      <c r="H37" s="344"/>
      <c r="I37" s="344"/>
    </row>
    <row r="38" spans="1:9" ht="13" customHeight="1" x14ac:dyDescent="0.15">
      <c r="A38" s="636"/>
      <c r="B38" s="637"/>
      <c r="C38" s="637"/>
      <c r="D38" s="637"/>
      <c r="E38" s="637"/>
      <c r="F38" s="637"/>
      <c r="G38" s="637"/>
      <c r="H38" s="637"/>
      <c r="I38" s="637"/>
    </row>
    <row r="39" spans="1:9" ht="13" customHeight="1" x14ac:dyDescent="0.15">
      <c r="A39" s="637"/>
      <c r="B39" s="637"/>
      <c r="C39" s="637"/>
      <c r="D39" s="637"/>
      <c r="E39" s="637"/>
      <c r="F39" s="637"/>
      <c r="G39" s="637"/>
      <c r="H39" s="637"/>
      <c r="I39" s="637"/>
    </row>
    <row r="40" spans="1:9" ht="13" customHeight="1" x14ac:dyDescent="0.15">
      <c r="A40" s="637"/>
      <c r="B40" s="637"/>
      <c r="C40" s="637"/>
      <c r="D40" s="637"/>
      <c r="E40" s="637"/>
      <c r="F40" s="637"/>
      <c r="G40" s="637"/>
      <c r="H40" s="637"/>
      <c r="I40" s="637"/>
    </row>
    <row r="41" spans="1:9" ht="13" customHeight="1" x14ac:dyDescent="0.15">
      <c r="A41" s="637"/>
      <c r="B41" s="637"/>
      <c r="C41" s="637"/>
      <c r="D41" s="637"/>
      <c r="E41" s="637"/>
      <c r="F41" s="637"/>
      <c r="G41" s="637"/>
      <c r="H41" s="637"/>
      <c r="I41" s="637"/>
    </row>
    <row r="42" spans="1:9" ht="13" customHeight="1" x14ac:dyDescent="0.15">
      <c r="A42" s="637"/>
      <c r="B42" s="637"/>
      <c r="C42" s="637"/>
      <c r="D42" s="637"/>
      <c r="E42" s="637"/>
      <c r="F42" s="637"/>
      <c r="G42" s="637"/>
      <c r="H42" s="637"/>
      <c r="I42" s="637"/>
    </row>
    <row r="43" spans="1:9" ht="13" customHeight="1" x14ac:dyDescent="0.15">
      <c r="A43" s="637"/>
      <c r="B43" s="637"/>
      <c r="C43" s="637"/>
      <c r="D43" s="637"/>
      <c r="E43" s="637"/>
      <c r="F43" s="637"/>
      <c r="G43" s="637"/>
      <c r="H43" s="637"/>
      <c r="I43" s="637"/>
    </row>
    <row r="44" spans="1:9" ht="13" customHeight="1" x14ac:dyDescent="0.15">
      <c r="A44" s="637"/>
      <c r="B44" s="637"/>
      <c r="C44" s="637"/>
      <c r="D44" s="637"/>
      <c r="E44" s="637"/>
      <c r="F44" s="637"/>
      <c r="G44" s="637"/>
      <c r="H44" s="637"/>
      <c r="I44" s="637"/>
    </row>
    <row r="45" spans="1:9" ht="13" customHeight="1" x14ac:dyDescent="0.15">
      <c r="A45" s="637"/>
      <c r="B45" s="637"/>
      <c r="C45" s="637"/>
      <c r="D45" s="637"/>
      <c r="E45" s="637"/>
      <c r="F45" s="637"/>
      <c r="G45" s="637"/>
      <c r="H45" s="637"/>
      <c r="I45" s="637"/>
    </row>
    <row r="46" spans="1:9" ht="13" customHeight="1" x14ac:dyDescent="0.15">
      <c r="A46" s="637"/>
      <c r="B46" s="637"/>
      <c r="C46" s="637"/>
      <c r="D46" s="637"/>
      <c r="E46" s="637"/>
      <c r="F46" s="637"/>
      <c r="G46" s="637"/>
      <c r="H46" s="637"/>
      <c r="I46" s="637"/>
    </row>
    <row r="47" spans="1:9" ht="13" customHeight="1" x14ac:dyDescent="0.15">
      <c r="A47" s="637"/>
      <c r="B47" s="637"/>
      <c r="C47" s="637"/>
      <c r="D47" s="637"/>
      <c r="E47" s="637"/>
      <c r="F47" s="637"/>
      <c r="G47" s="637"/>
      <c r="H47" s="637"/>
      <c r="I47" s="637"/>
    </row>
    <row r="48" spans="1:9" ht="13" customHeight="1" x14ac:dyDescent="0.15">
      <c r="A48" s="637"/>
      <c r="B48" s="637"/>
      <c r="C48" s="637"/>
      <c r="D48" s="637"/>
      <c r="E48" s="637"/>
      <c r="F48" s="637"/>
      <c r="G48" s="637"/>
      <c r="H48" s="637"/>
      <c r="I48" s="637"/>
    </row>
    <row r="49" spans="1:9" ht="13" customHeight="1" x14ac:dyDescent="0.15">
      <c r="A49" s="637"/>
      <c r="B49" s="637"/>
      <c r="C49" s="637"/>
      <c r="D49" s="637"/>
      <c r="E49" s="637"/>
      <c r="F49" s="637"/>
      <c r="G49" s="637"/>
      <c r="H49" s="637"/>
      <c r="I49" s="637"/>
    </row>
    <row r="50" spans="1:9" ht="13" customHeight="1" x14ac:dyDescent="0.15">
      <c r="A50" s="637"/>
      <c r="B50" s="637"/>
      <c r="C50" s="637"/>
      <c r="D50" s="637"/>
      <c r="E50" s="637"/>
      <c r="F50" s="637"/>
      <c r="G50" s="637"/>
      <c r="H50" s="637"/>
      <c r="I50" s="637"/>
    </row>
    <row r="51" spans="1:9" ht="13" customHeight="1" x14ac:dyDescent="0.15">
      <c r="A51" s="637"/>
      <c r="B51" s="637"/>
      <c r="C51" s="637"/>
      <c r="D51" s="637"/>
      <c r="E51" s="637"/>
      <c r="F51" s="637"/>
      <c r="G51" s="637"/>
      <c r="H51" s="637"/>
      <c r="I51" s="637"/>
    </row>
    <row r="52" spans="1:9" ht="13" customHeight="1" x14ac:dyDescent="0.15">
      <c r="A52" s="637"/>
      <c r="B52" s="637"/>
      <c r="C52" s="637"/>
      <c r="D52" s="637"/>
      <c r="E52" s="637"/>
      <c r="F52" s="637"/>
      <c r="G52" s="637"/>
      <c r="H52" s="637"/>
      <c r="I52" s="637"/>
    </row>
    <row r="53" spans="1:9" ht="13" customHeight="1" x14ac:dyDescent="0.15">
      <c r="A53" s="637"/>
      <c r="B53" s="637"/>
      <c r="C53" s="637"/>
      <c r="D53" s="637"/>
      <c r="E53" s="637"/>
      <c r="F53" s="637"/>
      <c r="G53" s="637"/>
      <c r="H53" s="637"/>
      <c r="I53" s="637"/>
    </row>
    <row r="54" spans="1:9" ht="13" customHeight="1" x14ac:dyDescent="0.15">
      <c r="A54" s="637"/>
      <c r="B54" s="637"/>
      <c r="C54" s="637"/>
      <c r="D54" s="637"/>
      <c r="E54" s="637"/>
      <c r="F54" s="637"/>
      <c r="G54" s="637"/>
      <c r="H54" s="637"/>
      <c r="I54" s="637"/>
    </row>
    <row r="55" spans="1:9" ht="13" customHeight="1" x14ac:dyDescent="0.15">
      <c r="A55" s="637"/>
      <c r="B55" s="637"/>
      <c r="C55" s="637"/>
      <c r="D55" s="637"/>
      <c r="E55" s="637"/>
      <c r="F55" s="637"/>
      <c r="G55" s="637"/>
      <c r="H55" s="637"/>
      <c r="I55" s="637"/>
    </row>
    <row r="56" spans="1:9" ht="13" customHeight="1" x14ac:dyDescent="0.15">
      <c r="A56" s="637"/>
      <c r="B56" s="637"/>
      <c r="C56" s="637"/>
      <c r="D56" s="637"/>
      <c r="E56" s="637"/>
      <c r="F56" s="637"/>
      <c r="G56" s="637"/>
      <c r="H56" s="637"/>
      <c r="I56" s="637"/>
    </row>
    <row r="57" spans="1:9" ht="13" customHeight="1" x14ac:dyDescent="0.15">
      <c r="A57" s="637"/>
      <c r="B57" s="637"/>
      <c r="C57" s="637"/>
      <c r="D57" s="637"/>
      <c r="E57" s="637"/>
      <c r="F57" s="637"/>
      <c r="G57" s="637"/>
      <c r="H57" s="637"/>
      <c r="I57" s="637"/>
    </row>
    <row r="58" spans="1:9" ht="13" customHeight="1" x14ac:dyDescent="0.15">
      <c r="A58" s="637"/>
      <c r="B58" s="637"/>
      <c r="C58" s="637"/>
      <c r="D58" s="637"/>
      <c r="E58" s="637"/>
      <c r="F58" s="637"/>
      <c r="G58" s="637"/>
      <c r="H58" s="637"/>
      <c r="I58" s="637"/>
    </row>
    <row r="59" spans="1:9" ht="13" customHeight="1" x14ac:dyDescent="0.15">
      <c r="A59" s="637"/>
      <c r="B59" s="637"/>
      <c r="C59" s="637"/>
      <c r="D59" s="637"/>
      <c r="E59" s="637"/>
      <c r="F59" s="637"/>
      <c r="G59" s="637"/>
      <c r="H59" s="637"/>
      <c r="I59" s="637"/>
    </row>
    <row r="60" spans="1:9" ht="13" customHeight="1" x14ac:dyDescent="0.15">
      <c r="A60" s="637"/>
      <c r="B60" s="637"/>
      <c r="C60" s="637"/>
      <c r="D60" s="637"/>
      <c r="E60" s="637"/>
      <c r="F60" s="637"/>
      <c r="G60" s="637"/>
      <c r="H60" s="637"/>
      <c r="I60" s="637"/>
    </row>
    <row r="61" spans="1:9" ht="13" customHeight="1" x14ac:dyDescent="0.15">
      <c r="A61" s="637"/>
      <c r="B61" s="637"/>
      <c r="C61" s="637"/>
      <c r="D61" s="637"/>
      <c r="E61" s="637"/>
      <c r="F61" s="637"/>
      <c r="G61" s="637"/>
      <c r="H61" s="637"/>
      <c r="I61" s="637"/>
    </row>
    <row r="62" spans="1:9" ht="13" customHeight="1" x14ac:dyDescent="0.15">
      <c r="A62" s="637"/>
      <c r="B62" s="637"/>
      <c r="C62" s="637"/>
      <c r="D62" s="637"/>
      <c r="E62" s="637"/>
      <c r="F62" s="637"/>
      <c r="G62" s="637"/>
      <c r="H62" s="637"/>
      <c r="I62" s="637"/>
    </row>
    <row r="63" spans="1:9" ht="13" customHeight="1" thickBot="1" x14ac:dyDescent="0.2">
      <c r="A63" s="637"/>
      <c r="B63" s="637"/>
      <c r="C63" s="637"/>
      <c r="D63" s="637"/>
      <c r="E63" s="637"/>
      <c r="F63" s="637"/>
      <c r="G63" s="637"/>
      <c r="H63" s="637"/>
      <c r="I63" s="637"/>
    </row>
    <row r="64" spans="1:9" ht="16" thickBot="1" x14ac:dyDescent="0.25">
      <c r="A64" s="620"/>
      <c r="B64" s="621"/>
      <c r="C64" s="621"/>
      <c r="D64" s="621"/>
      <c r="E64" s="621"/>
      <c r="F64" s="621"/>
      <c r="G64" s="621"/>
      <c r="H64" s="622"/>
      <c r="I64" s="623"/>
    </row>
    <row r="65" spans="1:9" x14ac:dyDescent="0.15">
      <c r="A65" s="346"/>
      <c r="B65" s="344"/>
      <c r="C65" s="344"/>
      <c r="D65" s="344"/>
      <c r="E65" s="344"/>
      <c r="F65" s="344"/>
      <c r="G65" s="344"/>
      <c r="H65" s="344"/>
      <c r="I65" s="345"/>
    </row>
    <row r="66" spans="1:9" ht="15" x14ac:dyDescent="0.15">
      <c r="A66" s="624"/>
      <c r="B66" s="625"/>
      <c r="C66" s="625"/>
      <c r="D66" s="591"/>
      <c r="E66" s="591"/>
      <c r="F66" s="591"/>
      <c r="G66" s="591"/>
      <c r="H66" s="591"/>
      <c r="I66" s="592"/>
    </row>
    <row r="67" spans="1:9" ht="15" x14ac:dyDescent="0.15">
      <c r="A67" s="633"/>
      <c r="B67" s="628"/>
      <c r="C67" s="617"/>
      <c r="D67" s="617"/>
      <c r="E67" s="617"/>
      <c r="F67" s="628"/>
      <c r="G67" s="628"/>
      <c r="H67" s="629"/>
      <c r="I67" s="630"/>
    </row>
    <row r="68" spans="1:9" ht="15" x14ac:dyDescent="0.15">
      <c r="A68" s="633"/>
      <c r="B68" s="628"/>
      <c r="C68" s="628"/>
      <c r="D68" s="628"/>
      <c r="E68" s="628"/>
      <c r="F68" s="628"/>
      <c r="G68" s="628"/>
      <c r="H68" s="629"/>
      <c r="I68" s="630"/>
    </row>
    <row r="69" spans="1:9" ht="15" x14ac:dyDescent="0.15">
      <c r="A69" s="616"/>
      <c r="B69" s="617"/>
      <c r="C69" s="617"/>
      <c r="D69" s="617"/>
      <c r="E69" s="617"/>
      <c r="F69" s="628"/>
      <c r="G69" s="628"/>
      <c r="H69" s="629"/>
      <c r="I69" s="630"/>
    </row>
    <row r="70" spans="1:9" ht="15" x14ac:dyDescent="0.15">
      <c r="A70" s="616"/>
      <c r="B70" s="617"/>
      <c r="C70" s="617"/>
      <c r="D70" s="617"/>
      <c r="E70" s="617"/>
      <c r="F70" s="628"/>
      <c r="G70" s="628"/>
      <c r="H70" s="631"/>
      <c r="I70" s="632"/>
    </row>
  </sheetData>
  <sheetProtection insertRows="0" selectLockedCells="1"/>
  <protectedRanges>
    <protectedRange sqref="D67:E68 F67:F70 A69:E70 A66:C67" name="Range1_3"/>
    <protectedRange sqref="D5:I5 A15:I19 A11:I12" name="Range1_1_2"/>
    <protectedRange sqref="A6:I10" name="Range1"/>
    <protectedRange sqref="A13:I14" name="Range1_2"/>
  </protectedRanges>
  <mergeCells count="34">
    <mergeCell ref="A13:H14"/>
    <mergeCell ref="A4:C4"/>
    <mergeCell ref="B3:C3"/>
    <mergeCell ref="D4:H4"/>
    <mergeCell ref="A5:C5"/>
    <mergeCell ref="A6:I10"/>
    <mergeCell ref="B12:G12"/>
    <mergeCell ref="A38:I63"/>
    <mergeCell ref="E24:F24"/>
    <mergeCell ref="A15:H16"/>
    <mergeCell ref="A19:I19"/>
    <mergeCell ref="C21:D21"/>
    <mergeCell ref="E21:F21"/>
    <mergeCell ref="G21:H21"/>
    <mergeCell ref="C22:D22"/>
    <mergeCell ref="E22:F22"/>
    <mergeCell ref="G22:H22"/>
    <mergeCell ref="A64:G64"/>
    <mergeCell ref="H64:I64"/>
    <mergeCell ref="A66:B66"/>
    <mergeCell ref="C66:G66"/>
    <mergeCell ref="H66:I66"/>
    <mergeCell ref="A67:B67"/>
    <mergeCell ref="C67:G67"/>
    <mergeCell ref="H67:I67"/>
    <mergeCell ref="A68:B68"/>
    <mergeCell ref="C68:G68"/>
    <mergeCell ref="H68:I68"/>
    <mergeCell ref="A69:B69"/>
    <mergeCell ref="C69:G69"/>
    <mergeCell ref="H69:I69"/>
    <mergeCell ref="A70:B70"/>
    <mergeCell ref="C70:G70"/>
    <mergeCell ref="H70:I70"/>
  </mergeCells>
  <printOptions horizontalCentered="1"/>
  <pageMargins left="0.25" right="0.25" top="0.25" bottom="0.17" header="0.2" footer="0.27"/>
  <pageSetup scale="60"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FCFAE-8F6E-B84A-AC03-96B56A6DEACF}">
  <sheetPr>
    <tabColor theme="4" tint="0.39997558519241921"/>
    <pageSetUpPr fitToPage="1"/>
  </sheetPr>
  <dimension ref="A1:K63"/>
  <sheetViews>
    <sheetView showGridLines="0" zoomScaleNormal="100" workbookViewId="0">
      <selection activeCell="H3" sqref="H3"/>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324" t="s">
        <v>369</v>
      </c>
      <c r="B2" s="325"/>
      <c r="C2" s="325"/>
      <c r="D2" s="326" t="s">
        <v>0</v>
      </c>
      <c r="E2" s="326" t="s">
        <v>2</v>
      </c>
      <c r="F2" s="326" t="s">
        <v>1</v>
      </c>
      <c r="G2" s="326" t="s">
        <v>14</v>
      </c>
      <c r="H2" s="326" t="s">
        <v>15</v>
      </c>
      <c r="I2" s="327" t="s">
        <v>56</v>
      </c>
      <c r="K2" s="7"/>
    </row>
    <row r="3" spans="1:11" s="6" customFormat="1" ht="21" thickBot="1" x14ac:dyDescent="0.3">
      <c r="A3" s="328" t="s">
        <v>371</v>
      </c>
      <c r="B3" s="495"/>
      <c r="C3" s="496"/>
      <c r="D3" s="329">
        <f>SUM(B22)</f>
        <v>0</v>
      </c>
      <c r="E3" s="329">
        <v>5000</v>
      </c>
      <c r="F3" s="329">
        <f>SUM(E22)</f>
        <v>0</v>
      </c>
      <c r="G3" s="329">
        <f>SUM(G22)</f>
        <v>0</v>
      </c>
      <c r="H3" s="330">
        <f>SUM(D3:G3)</f>
        <v>5000</v>
      </c>
      <c r="I3" s="109">
        <f>SUM(E24)</f>
        <v>0</v>
      </c>
      <c r="K3" s="8"/>
    </row>
    <row r="4" spans="1:11" s="6" customFormat="1" ht="24" customHeight="1" x14ac:dyDescent="0.2">
      <c r="A4" s="531" t="s">
        <v>376</v>
      </c>
      <c r="B4" s="526"/>
      <c r="C4" s="527"/>
      <c r="D4" s="540" t="s">
        <v>21</v>
      </c>
      <c r="E4" s="498"/>
      <c r="F4" s="498"/>
      <c r="G4" s="498"/>
      <c r="H4" s="499"/>
      <c r="I4" s="334"/>
      <c r="K4" s="8"/>
    </row>
    <row r="5" spans="1:11" s="6" customFormat="1" ht="19" x14ac:dyDescent="0.25">
      <c r="A5" s="541" t="s">
        <v>13</v>
      </c>
      <c r="B5" s="542"/>
      <c r="C5" s="542"/>
      <c r="D5" s="15"/>
      <c r="E5" s="251"/>
      <c r="F5" s="251"/>
      <c r="G5" s="251"/>
      <c r="H5" s="251"/>
      <c r="I5" s="335"/>
      <c r="K5" s="8"/>
    </row>
    <row r="6" spans="1:11" s="6" customFormat="1" ht="14" customHeight="1" x14ac:dyDescent="0.2">
      <c r="A6" s="501" t="s">
        <v>372</v>
      </c>
      <c r="B6" s="502"/>
      <c r="C6" s="502"/>
      <c r="D6" s="502"/>
      <c r="E6" s="502"/>
      <c r="F6" s="502"/>
      <c r="G6" s="502"/>
      <c r="H6" s="502"/>
      <c r="I6" s="507"/>
      <c r="K6" s="8"/>
    </row>
    <row r="7" spans="1:11" s="6" customFormat="1" ht="14" customHeight="1" x14ac:dyDescent="0.2">
      <c r="A7" s="508"/>
      <c r="B7" s="641"/>
      <c r="C7" s="641"/>
      <c r="D7" s="641"/>
      <c r="E7" s="641"/>
      <c r="F7" s="641"/>
      <c r="G7" s="641"/>
      <c r="H7" s="641"/>
      <c r="I7" s="510"/>
      <c r="K7" s="8"/>
    </row>
    <row r="8" spans="1:11" s="6" customFormat="1" ht="14" customHeight="1" x14ac:dyDescent="0.2">
      <c r="A8" s="508"/>
      <c r="B8" s="641"/>
      <c r="C8" s="641"/>
      <c r="D8" s="641"/>
      <c r="E8" s="641"/>
      <c r="F8" s="641"/>
      <c r="G8" s="641"/>
      <c r="H8" s="641"/>
      <c r="I8" s="510"/>
      <c r="K8" s="8"/>
    </row>
    <row r="9" spans="1:11" s="6" customFormat="1" ht="42" customHeight="1" x14ac:dyDescent="0.2">
      <c r="A9" s="508"/>
      <c r="B9" s="641"/>
      <c r="C9" s="641"/>
      <c r="D9" s="641"/>
      <c r="E9" s="641"/>
      <c r="F9" s="641"/>
      <c r="G9" s="641"/>
      <c r="H9" s="641"/>
      <c r="I9" s="510"/>
      <c r="K9" s="8"/>
    </row>
    <row r="10" spans="1:11" s="6" customFormat="1" ht="118.5" customHeight="1" x14ac:dyDescent="0.2">
      <c r="A10" s="511"/>
      <c r="B10" s="512"/>
      <c r="C10" s="512"/>
      <c r="D10" s="512"/>
      <c r="E10" s="512"/>
      <c r="F10" s="512"/>
      <c r="G10" s="512"/>
      <c r="H10" s="512"/>
      <c r="I10" s="513"/>
      <c r="K10" s="8"/>
    </row>
    <row r="11" spans="1:11" s="6" customFormat="1" ht="17.25" customHeight="1" x14ac:dyDescent="0.2">
      <c r="A11" s="18"/>
      <c r="B11" s="19"/>
      <c r="C11" s="19"/>
      <c r="D11" s="258"/>
      <c r="E11" s="258"/>
      <c r="F11" s="258"/>
      <c r="G11" s="258"/>
      <c r="H11" s="258"/>
      <c r="I11" s="334"/>
      <c r="K11" s="8"/>
    </row>
    <row r="12" spans="1:11" s="6" customFormat="1" ht="20" x14ac:dyDescent="0.25">
      <c r="A12" s="108" t="s">
        <v>16</v>
      </c>
      <c r="B12" s="500" t="s">
        <v>20</v>
      </c>
      <c r="C12" s="500"/>
      <c r="D12" s="500"/>
      <c r="E12" s="500"/>
      <c r="F12" s="500"/>
      <c r="G12" s="500"/>
      <c r="H12" s="22"/>
      <c r="I12" s="11"/>
      <c r="K12" s="8"/>
    </row>
    <row r="13" spans="1:11" s="6" customFormat="1" ht="15" x14ac:dyDescent="0.2">
      <c r="A13" s="501" t="s">
        <v>373</v>
      </c>
      <c r="B13" s="502"/>
      <c r="C13" s="502"/>
      <c r="D13" s="502"/>
      <c r="E13" s="502"/>
      <c r="F13" s="502"/>
      <c r="G13" s="502"/>
      <c r="H13" s="502"/>
      <c r="I13" s="336" t="s">
        <v>17</v>
      </c>
      <c r="K13" s="8"/>
    </row>
    <row r="14" spans="1:11" s="6" customFormat="1" ht="30" customHeight="1" x14ac:dyDescent="0.2">
      <c r="A14" s="511"/>
      <c r="B14" s="512"/>
      <c r="C14" s="512"/>
      <c r="D14" s="512"/>
      <c r="E14" s="512"/>
      <c r="F14" s="512"/>
      <c r="G14" s="512"/>
      <c r="H14" s="512"/>
      <c r="I14" s="386">
        <v>44458</v>
      </c>
      <c r="K14" s="8"/>
    </row>
    <row r="15" spans="1:11" s="6" customFormat="1" ht="15" x14ac:dyDescent="0.2">
      <c r="A15" s="501"/>
      <c r="B15" s="502"/>
      <c r="C15" s="502"/>
      <c r="D15" s="502"/>
      <c r="E15" s="502"/>
      <c r="F15" s="502"/>
      <c r="G15" s="502"/>
      <c r="H15" s="502"/>
      <c r="I15" s="336" t="s">
        <v>17</v>
      </c>
      <c r="K15" s="8"/>
    </row>
    <row r="16" spans="1:11" s="6" customFormat="1" ht="36.75" customHeight="1" thickBot="1" x14ac:dyDescent="0.25">
      <c r="A16" s="503"/>
      <c r="B16" s="504"/>
      <c r="C16" s="504"/>
      <c r="D16" s="504"/>
      <c r="E16" s="504"/>
      <c r="F16" s="504"/>
      <c r="G16" s="504"/>
      <c r="H16" s="504"/>
      <c r="I16" s="217"/>
      <c r="K16" s="8"/>
    </row>
    <row r="17" spans="1:11" s="6" customFormat="1" ht="12.75" customHeight="1" x14ac:dyDescent="0.2">
      <c r="A17" s="105"/>
      <c r="B17" s="339"/>
      <c r="C17" s="339"/>
      <c r="D17" s="339"/>
      <c r="E17" s="339"/>
      <c r="F17" s="339"/>
      <c r="G17" s="339"/>
      <c r="H17" s="339"/>
      <c r="I17" s="340"/>
      <c r="K17" s="8"/>
    </row>
    <row r="18" spans="1:11" s="6" customFormat="1" ht="15.75" customHeight="1" thickBot="1" x14ac:dyDescent="0.25">
      <c r="A18" s="341"/>
      <c r="B18" s="342"/>
      <c r="C18" s="342"/>
      <c r="D18" s="342"/>
      <c r="E18" s="342"/>
      <c r="F18" s="342"/>
      <c r="G18" s="342"/>
      <c r="H18" s="342"/>
      <c r="I18" s="342"/>
      <c r="K18" s="8"/>
    </row>
    <row r="19" spans="1:11" s="6" customFormat="1" ht="19" x14ac:dyDescent="0.2">
      <c r="A19" s="485" t="s">
        <v>48</v>
      </c>
      <c r="B19" s="486"/>
      <c r="C19" s="486"/>
      <c r="D19" s="486"/>
      <c r="E19" s="486"/>
      <c r="F19" s="486"/>
      <c r="G19" s="486"/>
      <c r="H19" s="486"/>
      <c r="I19" s="487"/>
      <c r="K19" s="8"/>
    </row>
    <row r="20" spans="1:11" ht="16" x14ac:dyDescent="0.2">
      <c r="A20" s="343" t="s">
        <v>49</v>
      </c>
      <c r="B20" s="344"/>
      <c r="C20" s="344"/>
      <c r="D20" s="344"/>
      <c r="E20" s="344"/>
      <c r="F20" s="344"/>
      <c r="G20" s="344"/>
      <c r="H20" s="344"/>
      <c r="I20" s="345"/>
    </row>
    <row r="21" spans="1:11" ht="16" x14ac:dyDescent="0.2">
      <c r="A21" s="346"/>
      <c r="B21" s="431" t="s">
        <v>0</v>
      </c>
      <c r="C21" s="538" t="s">
        <v>2</v>
      </c>
      <c r="D21" s="539"/>
      <c r="E21" s="538" t="s">
        <v>1</v>
      </c>
      <c r="F21" s="539"/>
      <c r="G21" s="538" t="s">
        <v>47</v>
      </c>
      <c r="H21" s="539"/>
      <c r="I21" s="345"/>
    </row>
    <row r="22" spans="1:11" ht="22.5" customHeight="1" x14ac:dyDescent="0.2">
      <c r="A22" s="346"/>
      <c r="B22" s="216"/>
      <c r="C22" s="493">
        <v>5000</v>
      </c>
      <c r="D22" s="494"/>
      <c r="E22" s="493"/>
      <c r="F22" s="494"/>
      <c r="G22" s="493"/>
      <c r="H22" s="494"/>
      <c r="I22" s="345"/>
    </row>
    <row r="23" spans="1:11" ht="14.25" customHeight="1" x14ac:dyDescent="0.15">
      <c r="A23" s="346"/>
      <c r="B23" s="350"/>
      <c r="C23" s="350"/>
      <c r="D23" s="351"/>
      <c r="E23" s="350"/>
      <c r="F23" s="351"/>
      <c r="G23" s="350"/>
      <c r="H23" s="351"/>
      <c r="I23" s="345"/>
    </row>
    <row r="24" spans="1:11" ht="23.25" customHeight="1" x14ac:dyDescent="0.2">
      <c r="A24" s="343" t="s">
        <v>57</v>
      </c>
      <c r="B24" s="352"/>
      <c r="C24" s="352"/>
      <c r="D24" s="352"/>
      <c r="E24" s="523">
        <v>0</v>
      </c>
      <c r="F24" s="524"/>
      <c r="G24" s="350"/>
      <c r="H24" s="350"/>
      <c r="I24" s="345"/>
    </row>
    <row r="25" spans="1:11" x14ac:dyDescent="0.15">
      <c r="A25" s="346"/>
      <c r="B25" s="344"/>
      <c r="C25" s="344"/>
      <c r="D25" s="344"/>
      <c r="E25" s="344"/>
      <c r="F25" s="344"/>
      <c r="G25" s="344"/>
      <c r="H25" s="344"/>
      <c r="I25" s="345"/>
    </row>
    <row r="26" spans="1:11" ht="6.75" customHeight="1" thickBot="1" x14ac:dyDescent="0.2">
      <c r="A26" s="353"/>
      <c r="B26" s="354"/>
      <c r="C26" s="354"/>
      <c r="D26" s="354"/>
      <c r="E26" s="354"/>
      <c r="F26" s="354"/>
      <c r="G26" s="354"/>
      <c r="H26" s="354"/>
      <c r="I26" s="355"/>
    </row>
    <row r="27" spans="1:11" x14ac:dyDescent="0.15">
      <c r="A27" s="344"/>
      <c r="B27" s="344"/>
      <c r="C27" s="344"/>
      <c r="D27" s="344"/>
      <c r="E27" s="344"/>
      <c r="F27" s="344"/>
      <c r="G27" s="344"/>
      <c r="H27" s="344"/>
      <c r="I27" s="344"/>
    </row>
    <row r="28" spans="1:11" ht="19" x14ac:dyDescent="0.25">
      <c r="A28" s="356" t="s">
        <v>50</v>
      </c>
      <c r="B28" s="357"/>
      <c r="C28" s="357"/>
      <c r="D28" s="357"/>
      <c r="E28" s="344"/>
      <c r="F28" s="344"/>
      <c r="G28" s="344"/>
      <c r="H28" s="344"/>
      <c r="I28" s="344"/>
    </row>
    <row r="29" spans="1:11" ht="7.5" customHeight="1" x14ac:dyDescent="0.2">
      <c r="A29" s="357"/>
      <c r="B29" s="357"/>
      <c r="C29" s="357"/>
      <c r="D29" s="357"/>
      <c r="E29" s="344"/>
      <c r="F29" s="344"/>
      <c r="G29" s="344"/>
      <c r="H29" s="344"/>
      <c r="I29" s="344"/>
    </row>
    <row r="30" spans="1:11" ht="16" x14ac:dyDescent="0.2">
      <c r="A30" s="358" t="s">
        <v>55</v>
      </c>
      <c r="B30" s="357"/>
      <c r="C30" s="357"/>
      <c r="D30" s="357"/>
      <c r="E30" s="344"/>
      <c r="F30" s="344"/>
      <c r="G30" s="344"/>
      <c r="H30" s="344"/>
      <c r="I30" s="344"/>
    </row>
    <row r="31" spans="1:11" ht="11.25" customHeight="1" x14ac:dyDescent="0.2">
      <c r="A31" s="357" t="s">
        <v>51</v>
      </c>
      <c r="B31" s="357"/>
      <c r="C31" s="357"/>
      <c r="D31" s="357"/>
      <c r="E31" s="344"/>
      <c r="F31" s="344"/>
      <c r="G31" s="344"/>
      <c r="H31" s="344"/>
      <c r="I31" s="344"/>
    </row>
    <row r="32" spans="1:11" ht="16" x14ac:dyDescent="0.2">
      <c r="A32" s="357" t="s">
        <v>52</v>
      </c>
      <c r="B32" s="357"/>
      <c r="C32" s="357"/>
      <c r="D32" s="357"/>
      <c r="E32" s="344"/>
      <c r="F32" s="344"/>
      <c r="G32" s="344"/>
      <c r="H32" s="344"/>
      <c r="I32" s="344"/>
    </row>
    <row r="33" spans="1:9" ht="16" x14ac:dyDescent="0.2">
      <c r="A33" s="357" t="s">
        <v>53</v>
      </c>
      <c r="B33" s="357"/>
      <c r="C33" s="357"/>
      <c r="D33" s="357"/>
      <c r="E33" s="344"/>
      <c r="F33" s="344"/>
      <c r="G33" s="344"/>
      <c r="H33" s="344"/>
      <c r="I33" s="344"/>
    </row>
    <row r="34" spans="1:9" ht="16" x14ac:dyDescent="0.2">
      <c r="A34" s="357" t="s">
        <v>145</v>
      </c>
      <c r="B34" s="357"/>
      <c r="C34" s="357"/>
      <c r="D34" s="357"/>
      <c r="E34" s="344"/>
      <c r="F34" s="344"/>
      <c r="G34" s="344"/>
      <c r="H34" s="344"/>
      <c r="I34" s="344"/>
    </row>
    <row r="35" spans="1:9" ht="16" x14ac:dyDescent="0.2">
      <c r="A35" s="359" t="s">
        <v>54</v>
      </c>
      <c r="B35" s="344"/>
      <c r="C35" s="344"/>
      <c r="D35" s="344"/>
      <c r="E35" s="344"/>
      <c r="F35" s="344"/>
      <c r="G35" s="344"/>
      <c r="H35" s="344"/>
      <c r="I35" s="344"/>
    </row>
    <row r="36" spans="1:9" ht="16" x14ac:dyDescent="0.2">
      <c r="A36" s="358"/>
      <c r="B36" s="344"/>
      <c r="C36" s="344"/>
      <c r="D36" s="344"/>
      <c r="E36" s="344"/>
      <c r="F36" s="344"/>
      <c r="G36" s="344"/>
      <c r="H36" s="344"/>
      <c r="I36" s="344"/>
    </row>
    <row r="37" spans="1:9" x14ac:dyDescent="0.15">
      <c r="A37" s="344"/>
      <c r="B37" s="344"/>
      <c r="C37" s="344"/>
      <c r="D37" s="344"/>
      <c r="E37" s="344"/>
      <c r="F37" s="344"/>
      <c r="G37" s="344"/>
      <c r="H37" s="344"/>
      <c r="I37" s="344"/>
    </row>
    <row r="38" spans="1:9" ht="13" customHeight="1" x14ac:dyDescent="0.15">
      <c r="A38" s="514" t="s">
        <v>374</v>
      </c>
      <c r="B38" s="515"/>
      <c r="C38" s="515"/>
      <c r="D38" s="515"/>
      <c r="E38" s="515"/>
      <c r="F38" s="515"/>
      <c r="G38" s="515"/>
      <c r="H38" s="515"/>
      <c r="I38" s="516"/>
    </row>
    <row r="39" spans="1:9" ht="13" customHeight="1" x14ac:dyDescent="0.15">
      <c r="A39" s="517"/>
      <c r="B39" s="642"/>
      <c r="C39" s="642"/>
      <c r="D39" s="642"/>
      <c r="E39" s="642"/>
      <c r="F39" s="642"/>
      <c r="G39" s="642"/>
      <c r="H39" s="642"/>
      <c r="I39" s="519"/>
    </row>
    <row r="40" spans="1:9" ht="13" customHeight="1" x14ac:dyDescent="0.15">
      <c r="A40" s="517"/>
      <c r="B40" s="642"/>
      <c r="C40" s="642"/>
      <c r="D40" s="642"/>
      <c r="E40" s="642"/>
      <c r="F40" s="642"/>
      <c r="G40" s="642"/>
      <c r="H40" s="642"/>
      <c r="I40" s="519"/>
    </row>
    <row r="41" spans="1:9" ht="13" customHeight="1" x14ac:dyDescent="0.15">
      <c r="A41" s="517"/>
      <c r="B41" s="642"/>
      <c r="C41" s="642"/>
      <c r="D41" s="642"/>
      <c r="E41" s="642"/>
      <c r="F41" s="642"/>
      <c r="G41" s="642"/>
      <c r="H41" s="642"/>
      <c r="I41" s="519"/>
    </row>
    <row r="42" spans="1:9" ht="13" customHeight="1" x14ac:dyDescent="0.15">
      <c r="A42" s="517"/>
      <c r="B42" s="642"/>
      <c r="C42" s="642"/>
      <c r="D42" s="642"/>
      <c r="E42" s="642"/>
      <c r="F42" s="642"/>
      <c r="G42" s="642"/>
      <c r="H42" s="642"/>
      <c r="I42" s="519"/>
    </row>
    <row r="43" spans="1:9" ht="13" customHeight="1" x14ac:dyDescent="0.15">
      <c r="A43" s="517"/>
      <c r="B43" s="642"/>
      <c r="C43" s="642"/>
      <c r="D43" s="642"/>
      <c r="E43" s="642"/>
      <c r="F43" s="642"/>
      <c r="G43" s="642"/>
      <c r="H43" s="642"/>
      <c r="I43" s="519"/>
    </row>
    <row r="44" spans="1:9" ht="13" customHeight="1" x14ac:dyDescent="0.15">
      <c r="A44" s="517"/>
      <c r="B44" s="642"/>
      <c r="C44" s="642"/>
      <c r="D44" s="642"/>
      <c r="E44" s="642"/>
      <c r="F44" s="642"/>
      <c r="G44" s="642"/>
      <c r="H44" s="642"/>
      <c r="I44" s="519"/>
    </row>
    <row r="45" spans="1:9" ht="13" customHeight="1" x14ac:dyDescent="0.15">
      <c r="A45" s="517"/>
      <c r="B45" s="642"/>
      <c r="C45" s="642"/>
      <c r="D45" s="642"/>
      <c r="E45" s="642"/>
      <c r="F45" s="642"/>
      <c r="G45" s="642"/>
      <c r="H45" s="642"/>
      <c r="I45" s="519"/>
    </row>
    <row r="46" spans="1:9" ht="13" customHeight="1" x14ac:dyDescent="0.15">
      <c r="A46" s="517"/>
      <c r="B46" s="642"/>
      <c r="C46" s="642"/>
      <c r="D46" s="642"/>
      <c r="E46" s="642"/>
      <c r="F46" s="642"/>
      <c r="G46" s="642"/>
      <c r="H46" s="642"/>
      <c r="I46" s="519"/>
    </row>
    <row r="47" spans="1:9" ht="13" customHeight="1" x14ac:dyDescent="0.15">
      <c r="A47" s="517"/>
      <c r="B47" s="642"/>
      <c r="C47" s="642"/>
      <c r="D47" s="642"/>
      <c r="E47" s="642"/>
      <c r="F47" s="642"/>
      <c r="G47" s="642"/>
      <c r="H47" s="642"/>
      <c r="I47" s="519"/>
    </row>
    <row r="48" spans="1:9" ht="13" customHeight="1" x14ac:dyDescent="0.15">
      <c r="A48" s="517"/>
      <c r="B48" s="642"/>
      <c r="C48" s="642"/>
      <c r="D48" s="642"/>
      <c r="E48" s="642"/>
      <c r="F48" s="642"/>
      <c r="G48" s="642"/>
      <c r="H48" s="642"/>
      <c r="I48" s="519"/>
    </row>
    <row r="49" spans="1:9" ht="13" customHeight="1" x14ac:dyDescent="0.15">
      <c r="A49" s="517"/>
      <c r="B49" s="642"/>
      <c r="C49" s="642"/>
      <c r="D49" s="642"/>
      <c r="E49" s="642"/>
      <c r="F49" s="642"/>
      <c r="G49" s="642"/>
      <c r="H49" s="642"/>
      <c r="I49" s="519"/>
    </row>
    <row r="50" spans="1:9" ht="13" customHeight="1" x14ac:dyDescent="0.15">
      <c r="A50" s="517"/>
      <c r="B50" s="642"/>
      <c r="C50" s="642"/>
      <c r="D50" s="642"/>
      <c r="E50" s="642"/>
      <c r="F50" s="642"/>
      <c r="G50" s="642"/>
      <c r="H50" s="642"/>
      <c r="I50" s="519"/>
    </row>
    <row r="51" spans="1:9" ht="13" customHeight="1" x14ac:dyDescent="0.15">
      <c r="A51" s="517"/>
      <c r="B51" s="642"/>
      <c r="C51" s="642"/>
      <c r="D51" s="642"/>
      <c r="E51" s="642"/>
      <c r="F51" s="642"/>
      <c r="G51" s="642"/>
      <c r="H51" s="642"/>
      <c r="I51" s="519"/>
    </row>
    <row r="52" spans="1:9" ht="13" customHeight="1" x14ac:dyDescent="0.15">
      <c r="A52" s="517"/>
      <c r="B52" s="642"/>
      <c r="C52" s="642"/>
      <c r="D52" s="642"/>
      <c r="E52" s="642"/>
      <c r="F52" s="642"/>
      <c r="G52" s="642"/>
      <c r="H52" s="642"/>
      <c r="I52" s="519"/>
    </row>
    <row r="53" spans="1:9" ht="13" customHeight="1" x14ac:dyDescent="0.15">
      <c r="A53" s="517"/>
      <c r="B53" s="642"/>
      <c r="C53" s="642"/>
      <c r="D53" s="642"/>
      <c r="E53" s="642"/>
      <c r="F53" s="642"/>
      <c r="G53" s="642"/>
      <c r="H53" s="642"/>
      <c r="I53" s="519"/>
    </row>
    <row r="54" spans="1:9" ht="13" customHeight="1" x14ac:dyDescent="0.15">
      <c r="A54" s="517"/>
      <c r="B54" s="642"/>
      <c r="C54" s="642"/>
      <c r="D54" s="642"/>
      <c r="E54" s="642"/>
      <c r="F54" s="642"/>
      <c r="G54" s="642"/>
      <c r="H54" s="642"/>
      <c r="I54" s="519"/>
    </row>
    <row r="55" spans="1:9" ht="13" customHeight="1" x14ac:dyDescent="0.15">
      <c r="A55" s="517"/>
      <c r="B55" s="642"/>
      <c r="C55" s="642"/>
      <c r="D55" s="642"/>
      <c r="E55" s="642"/>
      <c r="F55" s="642"/>
      <c r="G55" s="642"/>
      <c r="H55" s="642"/>
      <c r="I55" s="519"/>
    </row>
    <row r="56" spans="1:9" ht="13" customHeight="1" x14ac:dyDescent="0.15">
      <c r="A56" s="517"/>
      <c r="B56" s="642"/>
      <c r="C56" s="642"/>
      <c r="D56" s="642"/>
      <c r="E56" s="642"/>
      <c r="F56" s="642"/>
      <c r="G56" s="642"/>
      <c r="H56" s="642"/>
      <c r="I56" s="519"/>
    </row>
    <row r="57" spans="1:9" ht="13" customHeight="1" x14ac:dyDescent="0.15">
      <c r="A57" s="517"/>
      <c r="B57" s="642"/>
      <c r="C57" s="642"/>
      <c r="D57" s="642"/>
      <c r="E57" s="642"/>
      <c r="F57" s="642"/>
      <c r="G57" s="642"/>
      <c r="H57" s="642"/>
      <c r="I57" s="519"/>
    </row>
    <row r="58" spans="1:9" ht="13" customHeight="1" x14ac:dyDescent="0.15">
      <c r="A58" s="517"/>
      <c r="B58" s="642"/>
      <c r="C58" s="642"/>
      <c r="D58" s="642"/>
      <c r="E58" s="642"/>
      <c r="F58" s="642"/>
      <c r="G58" s="642"/>
      <c r="H58" s="642"/>
      <c r="I58" s="519"/>
    </row>
    <row r="59" spans="1:9" ht="13" customHeight="1" x14ac:dyDescent="0.15">
      <c r="A59" s="517"/>
      <c r="B59" s="642"/>
      <c r="C59" s="642"/>
      <c r="D59" s="642"/>
      <c r="E59" s="642"/>
      <c r="F59" s="642"/>
      <c r="G59" s="642"/>
      <c r="H59" s="642"/>
      <c r="I59" s="519"/>
    </row>
    <row r="60" spans="1:9" ht="13" customHeight="1" x14ac:dyDescent="0.15">
      <c r="A60" s="517"/>
      <c r="B60" s="642"/>
      <c r="C60" s="642"/>
      <c r="D60" s="642"/>
      <c r="E60" s="642"/>
      <c r="F60" s="642"/>
      <c r="G60" s="642"/>
      <c r="H60" s="642"/>
      <c r="I60" s="519"/>
    </row>
    <row r="61" spans="1:9" ht="13" customHeight="1" x14ac:dyDescent="0.15">
      <c r="A61" s="517"/>
      <c r="B61" s="642"/>
      <c r="C61" s="642"/>
      <c r="D61" s="642"/>
      <c r="E61" s="642"/>
      <c r="F61" s="642"/>
      <c r="G61" s="642"/>
      <c r="H61" s="642"/>
      <c r="I61" s="519"/>
    </row>
    <row r="62" spans="1:9" ht="13" customHeight="1" x14ac:dyDescent="0.15">
      <c r="A62" s="517"/>
      <c r="B62" s="642"/>
      <c r="C62" s="642"/>
      <c r="D62" s="642"/>
      <c r="E62" s="642"/>
      <c r="F62" s="642"/>
      <c r="G62" s="642"/>
      <c r="H62" s="642"/>
      <c r="I62" s="519"/>
    </row>
    <row r="63" spans="1:9" ht="13" customHeight="1" x14ac:dyDescent="0.15">
      <c r="A63" s="520"/>
      <c r="B63" s="521"/>
      <c r="C63" s="521"/>
      <c r="D63" s="521"/>
      <c r="E63" s="521"/>
      <c r="F63" s="521"/>
      <c r="G63" s="521"/>
      <c r="H63" s="521"/>
      <c r="I63" s="522"/>
    </row>
  </sheetData>
  <sheetProtection insertRows="0" selectLockedCells="1"/>
  <protectedRanges>
    <protectedRange sqref="D5:I12 A6:C12 A13:I19" name="Range1_1"/>
  </protectedRanges>
  <mergeCells count="17">
    <mergeCell ref="B12:G12"/>
    <mergeCell ref="B3:C3"/>
    <mergeCell ref="A4:C4"/>
    <mergeCell ref="D4:H4"/>
    <mergeCell ref="A5:C5"/>
    <mergeCell ref="A6:I10"/>
    <mergeCell ref="A13:H14"/>
    <mergeCell ref="A15:H16"/>
    <mergeCell ref="A19:I19"/>
    <mergeCell ref="C21:D21"/>
    <mergeCell ref="E21:F21"/>
    <mergeCell ref="G21:H21"/>
    <mergeCell ref="C22:D22"/>
    <mergeCell ref="E22:F22"/>
    <mergeCell ref="G22:H22"/>
    <mergeCell ref="E24:F24"/>
    <mergeCell ref="A38:I63"/>
  </mergeCells>
  <printOptions horizontalCentered="1"/>
  <pageMargins left="0.25" right="0.25" top="0.25" bottom="0.17" header="0.2" footer="0.27"/>
  <pageSetup scale="60"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62D5E-7512-3549-A430-CE7C2285A5CA}">
  <sheetPr>
    <tabColor theme="4" tint="0.39997558519241921"/>
    <pageSetUpPr fitToPage="1"/>
  </sheetPr>
  <dimension ref="A1:K63"/>
  <sheetViews>
    <sheetView showGridLines="0" zoomScaleNormal="100" workbookViewId="0">
      <selection activeCell="J19" sqref="J19"/>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25" t="s">
        <v>375</v>
      </c>
      <c r="B2" s="26"/>
      <c r="C2" s="26"/>
      <c r="D2" s="28" t="s">
        <v>0</v>
      </c>
      <c r="E2" s="28" t="s">
        <v>2</v>
      </c>
      <c r="F2" s="28" t="s">
        <v>1</v>
      </c>
      <c r="G2" s="28" t="s">
        <v>14</v>
      </c>
      <c r="H2" s="28" t="s">
        <v>15</v>
      </c>
      <c r="I2" s="30" t="s">
        <v>56</v>
      </c>
      <c r="K2" s="7"/>
    </row>
    <row r="3" spans="1:11" s="6" customFormat="1" ht="21" thickBot="1" x14ac:dyDescent="0.3">
      <c r="A3" s="29" t="s">
        <v>370</v>
      </c>
      <c r="B3" s="495"/>
      <c r="C3" s="496"/>
      <c r="D3" s="31">
        <f>SUM(B22)</f>
        <v>0</v>
      </c>
      <c r="E3" s="31">
        <f>SUM(C22)</f>
        <v>5017.8</v>
      </c>
      <c r="F3" s="31">
        <f>SUM(E22)</f>
        <v>0</v>
      </c>
      <c r="G3" s="31">
        <f>SUM(G22)</f>
        <v>0</v>
      </c>
      <c r="H3" s="44">
        <f>SUM(D3:G3)</f>
        <v>5017.8</v>
      </c>
      <c r="I3" s="109">
        <f>SUM(E24)</f>
        <v>0</v>
      </c>
      <c r="K3" s="8"/>
    </row>
    <row r="4" spans="1:11" s="6" customFormat="1" ht="24" customHeight="1" x14ac:dyDescent="0.2">
      <c r="A4" s="531" t="s">
        <v>308</v>
      </c>
      <c r="B4" s="643"/>
      <c r="C4" s="644"/>
      <c r="D4" s="497" t="s">
        <v>21</v>
      </c>
      <c r="E4" s="498"/>
      <c r="F4" s="498"/>
      <c r="G4" s="498"/>
      <c r="H4" s="499"/>
      <c r="I4" s="21"/>
      <c r="K4" s="8"/>
    </row>
    <row r="5" spans="1:11" s="6" customFormat="1" ht="19" x14ac:dyDescent="0.25">
      <c r="A5" s="505" t="s">
        <v>13</v>
      </c>
      <c r="B5" s="506"/>
      <c r="C5" s="506"/>
      <c r="D5" s="15"/>
      <c r="E5" s="16"/>
      <c r="F5" s="16"/>
      <c r="G5" s="16"/>
      <c r="H5" s="16"/>
      <c r="I5" s="17"/>
      <c r="K5" s="8"/>
    </row>
    <row r="6" spans="1:11" s="6" customFormat="1" ht="14" x14ac:dyDescent="0.2">
      <c r="A6" s="501" t="s">
        <v>323</v>
      </c>
      <c r="B6" s="502"/>
      <c r="C6" s="502"/>
      <c r="D6" s="502"/>
      <c r="E6" s="502"/>
      <c r="F6" s="502"/>
      <c r="G6" s="502"/>
      <c r="H6" s="502"/>
      <c r="I6" s="507"/>
      <c r="K6" s="8"/>
    </row>
    <row r="7" spans="1:11" s="6" customFormat="1" ht="14" x14ac:dyDescent="0.2">
      <c r="A7" s="508"/>
      <c r="B7" s="509"/>
      <c r="C7" s="509"/>
      <c r="D7" s="509"/>
      <c r="E7" s="509"/>
      <c r="F7" s="509"/>
      <c r="G7" s="509"/>
      <c r="H7" s="509"/>
      <c r="I7" s="510"/>
      <c r="K7" s="8"/>
    </row>
    <row r="8" spans="1:11" s="6" customFormat="1" ht="14" x14ac:dyDescent="0.2">
      <c r="A8" s="508"/>
      <c r="B8" s="509"/>
      <c r="C8" s="509"/>
      <c r="D8" s="509"/>
      <c r="E8" s="509"/>
      <c r="F8" s="509"/>
      <c r="G8" s="509"/>
      <c r="H8" s="509"/>
      <c r="I8" s="510"/>
      <c r="K8" s="8"/>
    </row>
    <row r="9" spans="1:11" s="6" customFormat="1" ht="42" customHeight="1" x14ac:dyDescent="0.2">
      <c r="A9" s="508"/>
      <c r="B9" s="509"/>
      <c r="C9" s="509"/>
      <c r="D9" s="509"/>
      <c r="E9" s="509"/>
      <c r="F9" s="509"/>
      <c r="G9" s="509"/>
      <c r="H9" s="509"/>
      <c r="I9" s="510"/>
      <c r="K9" s="8"/>
    </row>
    <row r="10" spans="1:11" s="6" customFormat="1" ht="118.5" customHeight="1" x14ac:dyDescent="0.2">
      <c r="A10" s="511"/>
      <c r="B10" s="512"/>
      <c r="C10" s="512"/>
      <c r="D10" s="512"/>
      <c r="E10" s="512"/>
      <c r="F10" s="512"/>
      <c r="G10" s="512"/>
      <c r="H10" s="512"/>
      <c r="I10" s="513"/>
      <c r="K10" s="8"/>
    </row>
    <row r="11" spans="1:11" s="6" customFormat="1" ht="17.25" customHeight="1" x14ac:dyDescent="0.2">
      <c r="A11" s="18"/>
      <c r="B11" s="19"/>
      <c r="C11" s="19"/>
      <c r="D11" s="20"/>
      <c r="E11" s="20"/>
      <c r="F11" s="20"/>
      <c r="G11" s="20"/>
      <c r="H11" s="20"/>
      <c r="I11" s="21"/>
      <c r="K11" s="8"/>
    </row>
    <row r="12" spans="1:11" s="6" customFormat="1" ht="20" x14ac:dyDescent="0.25">
      <c r="A12" s="108" t="s">
        <v>16</v>
      </c>
      <c r="B12" s="500" t="s">
        <v>20</v>
      </c>
      <c r="C12" s="500"/>
      <c r="D12" s="500"/>
      <c r="E12" s="500"/>
      <c r="F12" s="500"/>
      <c r="G12" s="500"/>
      <c r="H12" s="22"/>
      <c r="I12" s="11"/>
      <c r="K12" s="8"/>
    </row>
    <row r="13" spans="1:11" s="6" customFormat="1" ht="15" x14ac:dyDescent="0.2">
      <c r="A13" s="501"/>
      <c r="B13" s="502"/>
      <c r="C13" s="502"/>
      <c r="D13" s="502"/>
      <c r="E13" s="502"/>
      <c r="F13" s="502"/>
      <c r="G13" s="502"/>
      <c r="H13" s="502"/>
      <c r="I13" s="27" t="s">
        <v>17</v>
      </c>
      <c r="K13" s="8"/>
    </row>
    <row r="14" spans="1:11" s="6" customFormat="1" ht="30" customHeight="1" x14ac:dyDescent="0.2">
      <c r="A14" s="511"/>
      <c r="B14" s="512"/>
      <c r="C14" s="512"/>
      <c r="D14" s="512"/>
      <c r="E14" s="512"/>
      <c r="F14" s="512"/>
      <c r="G14" s="512"/>
      <c r="H14" s="512"/>
      <c r="I14" s="218"/>
      <c r="K14" s="8"/>
    </row>
    <row r="15" spans="1:11" s="6" customFormat="1" ht="15" x14ac:dyDescent="0.2">
      <c r="A15" s="501"/>
      <c r="B15" s="502"/>
      <c r="C15" s="502"/>
      <c r="D15" s="502"/>
      <c r="E15" s="502"/>
      <c r="F15" s="502"/>
      <c r="G15" s="502"/>
      <c r="H15" s="502"/>
      <c r="I15" s="27" t="s">
        <v>17</v>
      </c>
      <c r="K15" s="8"/>
    </row>
    <row r="16" spans="1:11" s="6" customFormat="1" ht="36.75" customHeight="1" thickBot="1" x14ac:dyDescent="0.25">
      <c r="A16" s="503"/>
      <c r="B16" s="504"/>
      <c r="C16" s="504"/>
      <c r="D16" s="504"/>
      <c r="E16" s="504"/>
      <c r="F16" s="504"/>
      <c r="G16" s="504"/>
      <c r="H16" s="504"/>
      <c r="I16" s="217"/>
      <c r="K16" s="8"/>
    </row>
    <row r="17" spans="1:11" s="6" customFormat="1" ht="12.75" customHeight="1" x14ac:dyDescent="0.2">
      <c r="A17" s="105"/>
      <c r="B17" s="106"/>
      <c r="C17" s="106"/>
      <c r="D17" s="106"/>
      <c r="E17" s="106"/>
      <c r="F17" s="106"/>
      <c r="G17" s="106"/>
      <c r="H17" s="106"/>
      <c r="I17" s="107"/>
      <c r="K17" s="8"/>
    </row>
    <row r="18" spans="1:11" s="6" customFormat="1" ht="15.75" customHeight="1" thickBot="1" x14ac:dyDescent="0.25">
      <c r="A18" s="23"/>
      <c r="B18" s="24"/>
      <c r="C18" s="24"/>
      <c r="D18" s="24"/>
      <c r="E18" s="24"/>
      <c r="F18" s="24"/>
      <c r="G18" s="24"/>
      <c r="H18" s="24"/>
      <c r="I18" s="24"/>
      <c r="K18" s="8"/>
    </row>
    <row r="19" spans="1:11" s="6" customFormat="1" ht="19" x14ac:dyDescent="0.2">
      <c r="A19" s="485" t="s">
        <v>48</v>
      </c>
      <c r="B19" s="486"/>
      <c r="C19" s="486"/>
      <c r="D19" s="486"/>
      <c r="E19" s="486"/>
      <c r="F19" s="486"/>
      <c r="G19" s="486"/>
      <c r="H19" s="486"/>
      <c r="I19" s="487"/>
      <c r="K19" s="8"/>
    </row>
    <row r="20" spans="1:11" ht="16" x14ac:dyDescent="0.2">
      <c r="A20" s="94" t="s">
        <v>49</v>
      </c>
      <c r="B20" s="13"/>
      <c r="C20" s="13"/>
      <c r="D20" s="13"/>
      <c r="E20" s="13"/>
      <c r="F20" s="13"/>
      <c r="G20" s="13"/>
      <c r="H20" s="13"/>
      <c r="I20" s="14"/>
    </row>
    <row r="21" spans="1:11" ht="16" x14ac:dyDescent="0.2">
      <c r="A21" s="12"/>
      <c r="B21" s="323" t="s">
        <v>0</v>
      </c>
      <c r="C21" s="491" t="s">
        <v>2</v>
      </c>
      <c r="D21" s="492"/>
      <c r="E21" s="491" t="s">
        <v>1</v>
      </c>
      <c r="F21" s="492"/>
      <c r="G21" s="491" t="s">
        <v>47</v>
      </c>
      <c r="H21" s="492"/>
      <c r="I21" s="14"/>
    </row>
    <row r="22" spans="1:11" ht="22.5" customHeight="1" x14ac:dyDescent="0.2">
      <c r="A22" s="12"/>
      <c r="B22" s="216"/>
      <c r="C22" s="493">
        <v>5017.8</v>
      </c>
      <c r="D22" s="494"/>
      <c r="E22" s="493"/>
      <c r="F22" s="494"/>
      <c r="G22" s="493"/>
      <c r="H22" s="494"/>
      <c r="I22" s="14"/>
    </row>
    <row r="23" spans="1:11" ht="14.25" customHeight="1" x14ac:dyDescent="0.15">
      <c r="A23" s="12"/>
      <c r="B23" s="101"/>
      <c r="C23" s="102"/>
      <c r="D23" s="103"/>
      <c r="E23" s="102"/>
      <c r="F23" s="103"/>
      <c r="G23" s="102"/>
      <c r="H23" s="103"/>
      <c r="I23" s="14"/>
    </row>
    <row r="24" spans="1:11" ht="23.25" customHeight="1" x14ac:dyDescent="0.2">
      <c r="A24" s="94" t="s">
        <v>57</v>
      </c>
      <c r="B24" s="104"/>
      <c r="C24" s="104"/>
      <c r="D24" s="104"/>
      <c r="E24" s="523"/>
      <c r="F24" s="524"/>
      <c r="G24" s="101"/>
      <c r="H24" s="101"/>
      <c r="I24" s="14"/>
    </row>
    <row r="25" spans="1:11" x14ac:dyDescent="0.15">
      <c r="A25" s="12"/>
      <c r="B25" s="13"/>
      <c r="C25" s="13"/>
      <c r="D25" s="13"/>
      <c r="E25" s="13"/>
      <c r="F25" s="13"/>
      <c r="G25" s="13"/>
      <c r="H25" s="13"/>
      <c r="I25" s="14"/>
    </row>
    <row r="26" spans="1:11" ht="6.75" customHeight="1" thickBot="1" x14ac:dyDescent="0.2">
      <c r="A26" s="96"/>
      <c r="B26" s="97"/>
      <c r="C26" s="97"/>
      <c r="D26" s="97"/>
      <c r="E26" s="97"/>
      <c r="F26" s="97"/>
      <c r="G26" s="97"/>
      <c r="H26" s="97"/>
      <c r="I26" s="98"/>
    </row>
    <row r="28" spans="1:11" ht="19" x14ac:dyDescent="0.25">
      <c r="A28" s="48" t="s">
        <v>50</v>
      </c>
      <c r="B28" s="99"/>
      <c r="C28" s="99"/>
      <c r="D28" s="99"/>
    </row>
    <row r="29" spans="1:11" ht="7.5" customHeight="1" x14ac:dyDescent="0.2">
      <c r="A29" s="99"/>
      <c r="B29" s="99"/>
      <c r="C29" s="99"/>
      <c r="D29" s="99"/>
    </row>
    <row r="30" spans="1:11" ht="16" x14ac:dyDescent="0.2">
      <c r="A30" s="100" t="s">
        <v>55</v>
      </c>
      <c r="B30" s="99"/>
      <c r="C30" s="99"/>
      <c r="D30" s="99"/>
    </row>
    <row r="31" spans="1:11" ht="11.25" customHeight="1" x14ac:dyDescent="0.2">
      <c r="A31" s="99" t="s">
        <v>51</v>
      </c>
      <c r="B31" s="99"/>
      <c r="C31" s="99"/>
      <c r="D31" s="99"/>
    </row>
    <row r="32" spans="1:11" ht="16" x14ac:dyDescent="0.2">
      <c r="A32" s="99" t="s">
        <v>52</v>
      </c>
      <c r="B32" s="99"/>
      <c r="C32" s="99"/>
      <c r="D32" s="99"/>
    </row>
    <row r="33" spans="1:9" ht="16" x14ac:dyDescent="0.2">
      <c r="A33" s="99" t="s">
        <v>53</v>
      </c>
      <c r="B33" s="99"/>
      <c r="C33" s="99"/>
      <c r="D33" s="99"/>
    </row>
    <row r="34" spans="1:9" ht="16" x14ac:dyDescent="0.2">
      <c r="A34" s="99" t="s">
        <v>145</v>
      </c>
      <c r="B34" s="99"/>
      <c r="C34" s="99"/>
      <c r="D34" s="99"/>
    </row>
    <row r="35" spans="1:9" ht="16" x14ac:dyDescent="0.2">
      <c r="A35" s="93" t="s">
        <v>54</v>
      </c>
    </row>
    <row r="36" spans="1:9" ht="16" x14ac:dyDescent="0.2">
      <c r="A36" s="100"/>
    </row>
    <row r="38" spans="1:9" x14ac:dyDescent="0.15">
      <c r="A38" s="514"/>
      <c r="B38" s="515"/>
      <c r="C38" s="515"/>
      <c r="D38" s="515"/>
      <c r="E38" s="515"/>
      <c r="F38" s="515"/>
      <c r="G38" s="515"/>
      <c r="H38" s="515"/>
      <c r="I38" s="516"/>
    </row>
    <row r="39" spans="1:9" x14ac:dyDescent="0.15">
      <c r="A39" s="517"/>
      <c r="B39" s="518"/>
      <c r="C39" s="518"/>
      <c r="D39" s="518"/>
      <c r="E39" s="518"/>
      <c r="F39" s="518"/>
      <c r="G39" s="518"/>
      <c r="H39" s="518"/>
      <c r="I39" s="519"/>
    </row>
    <row r="40" spans="1:9" x14ac:dyDescent="0.15">
      <c r="A40" s="517"/>
      <c r="B40" s="518"/>
      <c r="C40" s="518"/>
      <c r="D40" s="518"/>
      <c r="E40" s="518"/>
      <c r="F40" s="518"/>
      <c r="G40" s="518"/>
      <c r="H40" s="518"/>
      <c r="I40" s="519"/>
    </row>
    <row r="41" spans="1:9" x14ac:dyDescent="0.15">
      <c r="A41" s="517"/>
      <c r="B41" s="518"/>
      <c r="C41" s="518"/>
      <c r="D41" s="518"/>
      <c r="E41" s="518"/>
      <c r="F41" s="518"/>
      <c r="G41" s="518"/>
      <c r="H41" s="518"/>
      <c r="I41" s="519"/>
    </row>
    <row r="42" spans="1:9" x14ac:dyDescent="0.15">
      <c r="A42" s="517"/>
      <c r="B42" s="518"/>
      <c r="C42" s="518"/>
      <c r="D42" s="518"/>
      <c r="E42" s="518"/>
      <c r="F42" s="518"/>
      <c r="G42" s="518"/>
      <c r="H42" s="518"/>
      <c r="I42" s="519"/>
    </row>
    <row r="43" spans="1:9" x14ac:dyDescent="0.15">
      <c r="A43" s="517"/>
      <c r="B43" s="518"/>
      <c r="C43" s="518"/>
      <c r="D43" s="518"/>
      <c r="E43" s="518"/>
      <c r="F43" s="518"/>
      <c r="G43" s="518"/>
      <c r="H43" s="518"/>
      <c r="I43" s="519"/>
    </row>
    <row r="44" spans="1:9" x14ac:dyDescent="0.15">
      <c r="A44" s="517"/>
      <c r="B44" s="518"/>
      <c r="C44" s="518"/>
      <c r="D44" s="518"/>
      <c r="E44" s="518"/>
      <c r="F44" s="518"/>
      <c r="G44" s="518"/>
      <c r="H44" s="518"/>
      <c r="I44" s="519"/>
    </row>
    <row r="45" spans="1:9" x14ac:dyDescent="0.15">
      <c r="A45" s="517"/>
      <c r="B45" s="518"/>
      <c r="C45" s="518"/>
      <c r="D45" s="518"/>
      <c r="E45" s="518"/>
      <c r="F45" s="518"/>
      <c r="G45" s="518"/>
      <c r="H45" s="518"/>
      <c r="I45" s="519"/>
    </row>
    <row r="46" spans="1:9" x14ac:dyDescent="0.15">
      <c r="A46" s="517"/>
      <c r="B46" s="518"/>
      <c r="C46" s="518"/>
      <c r="D46" s="518"/>
      <c r="E46" s="518"/>
      <c r="F46" s="518"/>
      <c r="G46" s="518"/>
      <c r="H46" s="518"/>
      <c r="I46" s="519"/>
    </row>
    <row r="47" spans="1:9" x14ac:dyDescent="0.15">
      <c r="A47" s="517"/>
      <c r="B47" s="518"/>
      <c r="C47" s="518"/>
      <c r="D47" s="518"/>
      <c r="E47" s="518"/>
      <c r="F47" s="518"/>
      <c r="G47" s="518"/>
      <c r="H47" s="518"/>
      <c r="I47" s="519"/>
    </row>
    <row r="48" spans="1:9" x14ac:dyDescent="0.15">
      <c r="A48" s="517"/>
      <c r="B48" s="518"/>
      <c r="C48" s="518"/>
      <c r="D48" s="518"/>
      <c r="E48" s="518"/>
      <c r="F48" s="518"/>
      <c r="G48" s="518"/>
      <c r="H48" s="518"/>
      <c r="I48" s="519"/>
    </row>
    <row r="49" spans="1:9" x14ac:dyDescent="0.15">
      <c r="A49" s="517"/>
      <c r="B49" s="518"/>
      <c r="C49" s="518"/>
      <c r="D49" s="518"/>
      <c r="E49" s="518"/>
      <c r="F49" s="518"/>
      <c r="G49" s="518"/>
      <c r="H49" s="518"/>
      <c r="I49" s="519"/>
    </row>
    <row r="50" spans="1:9" x14ac:dyDescent="0.15">
      <c r="A50" s="517"/>
      <c r="B50" s="518"/>
      <c r="C50" s="518"/>
      <c r="D50" s="518"/>
      <c r="E50" s="518"/>
      <c r="F50" s="518"/>
      <c r="G50" s="518"/>
      <c r="H50" s="518"/>
      <c r="I50" s="519"/>
    </row>
    <row r="51" spans="1:9" x14ac:dyDescent="0.15">
      <c r="A51" s="517"/>
      <c r="B51" s="518"/>
      <c r="C51" s="518"/>
      <c r="D51" s="518"/>
      <c r="E51" s="518"/>
      <c r="F51" s="518"/>
      <c r="G51" s="518"/>
      <c r="H51" s="518"/>
      <c r="I51" s="519"/>
    </row>
    <row r="52" spans="1:9" x14ac:dyDescent="0.15">
      <c r="A52" s="517"/>
      <c r="B52" s="518"/>
      <c r="C52" s="518"/>
      <c r="D52" s="518"/>
      <c r="E52" s="518"/>
      <c r="F52" s="518"/>
      <c r="G52" s="518"/>
      <c r="H52" s="518"/>
      <c r="I52" s="519"/>
    </row>
    <row r="53" spans="1:9" x14ac:dyDescent="0.15">
      <c r="A53" s="517"/>
      <c r="B53" s="518"/>
      <c r="C53" s="518"/>
      <c r="D53" s="518"/>
      <c r="E53" s="518"/>
      <c r="F53" s="518"/>
      <c r="G53" s="518"/>
      <c r="H53" s="518"/>
      <c r="I53" s="519"/>
    </row>
    <row r="54" spans="1:9" x14ac:dyDescent="0.15">
      <c r="A54" s="517"/>
      <c r="B54" s="518"/>
      <c r="C54" s="518"/>
      <c r="D54" s="518"/>
      <c r="E54" s="518"/>
      <c r="F54" s="518"/>
      <c r="G54" s="518"/>
      <c r="H54" s="518"/>
      <c r="I54" s="519"/>
    </row>
    <row r="55" spans="1:9" x14ac:dyDescent="0.15">
      <c r="A55" s="517"/>
      <c r="B55" s="518"/>
      <c r="C55" s="518"/>
      <c r="D55" s="518"/>
      <c r="E55" s="518"/>
      <c r="F55" s="518"/>
      <c r="G55" s="518"/>
      <c r="H55" s="518"/>
      <c r="I55" s="519"/>
    </row>
    <row r="56" spans="1:9" x14ac:dyDescent="0.15">
      <c r="A56" s="517"/>
      <c r="B56" s="518"/>
      <c r="C56" s="518"/>
      <c r="D56" s="518"/>
      <c r="E56" s="518"/>
      <c r="F56" s="518"/>
      <c r="G56" s="518"/>
      <c r="H56" s="518"/>
      <c r="I56" s="519"/>
    </row>
    <row r="57" spans="1:9" x14ac:dyDescent="0.15">
      <c r="A57" s="517"/>
      <c r="B57" s="518"/>
      <c r="C57" s="518"/>
      <c r="D57" s="518"/>
      <c r="E57" s="518"/>
      <c r="F57" s="518"/>
      <c r="G57" s="518"/>
      <c r="H57" s="518"/>
      <c r="I57" s="519"/>
    </row>
    <row r="58" spans="1:9" x14ac:dyDescent="0.15">
      <c r="A58" s="517"/>
      <c r="B58" s="518"/>
      <c r="C58" s="518"/>
      <c r="D58" s="518"/>
      <c r="E58" s="518"/>
      <c r="F58" s="518"/>
      <c r="G58" s="518"/>
      <c r="H58" s="518"/>
      <c r="I58" s="519"/>
    </row>
    <row r="59" spans="1:9" x14ac:dyDescent="0.15">
      <c r="A59" s="517"/>
      <c r="B59" s="518"/>
      <c r="C59" s="518"/>
      <c r="D59" s="518"/>
      <c r="E59" s="518"/>
      <c r="F59" s="518"/>
      <c r="G59" s="518"/>
      <c r="H59" s="518"/>
      <c r="I59" s="519"/>
    </row>
    <row r="60" spans="1:9" x14ac:dyDescent="0.15">
      <c r="A60" s="517"/>
      <c r="B60" s="518"/>
      <c r="C60" s="518"/>
      <c r="D60" s="518"/>
      <c r="E60" s="518"/>
      <c r="F60" s="518"/>
      <c r="G60" s="518"/>
      <c r="H60" s="518"/>
      <c r="I60" s="519"/>
    </row>
    <row r="61" spans="1:9" x14ac:dyDescent="0.15">
      <c r="A61" s="517"/>
      <c r="B61" s="518"/>
      <c r="C61" s="518"/>
      <c r="D61" s="518"/>
      <c r="E61" s="518"/>
      <c r="F61" s="518"/>
      <c r="G61" s="518"/>
      <c r="H61" s="518"/>
      <c r="I61" s="519"/>
    </row>
    <row r="62" spans="1:9" x14ac:dyDescent="0.15">
      <c r="A62" s="517"/>
      <c r="B62" s="518"/>
      <c r="C62" s="518"/>
      <c r="D62" s="518"/>
      <c r="E62" s="518"/>
      <c r="F62" s="518"/>
      <c r="G62" s="518"/>
      <c r="H62" s="518"/>
      <c r="I62" s="519"/>
    </row>
    <row r="63" spans="1:9" x14ac:dyDescent="0.15">
      <c r="A63" s="520"/>
      <c r="B63" s="521"/>
      <c r="C63" s="521"/>
      <c r="D63" s="521"/>
      <c r="E63" s="521"/>
      <c r="F63" s="521"/>
      <c r="G63" s="521"/>
      <c r="H63" s="521"/>
      <c r="I63" s="522"/>
    </row>
  </sheetData>
  <sheetProtection insertRows="0" selectLockedCells="1"/>
  <protectedRanges>
    <protectedRange sqref="D5:I12 A6:C12 A13:I19" name="Range1"/>
  </protectedRanges>
  <mergeCells count="17">
    <mergeCell ref="B12:G12"/>
    <mergeCell ref="B3:C3"/>
    <mergeCell ref="A4:C4"/>
    <mergeCell ref="D4:H4"/>
    <mergeCell ref="A5:C5"/>
    <mergeCell ref="A6:I10"/>
    <mergeCell ref="A13:H14"/>
    <mergeCell ref="A15:H16"/>
    <mergeCell ref="A19:I19"/>
    <mergeCell ref="C21:D21"/>
    <mergeCell ref="E21:F21"/>
    <mergeCell ref="G21:H21"/>
    <mergeCell ref="C22:D22"/>
    <mergeCell ref="E22:F22"/>
    <mergeCell ref="G22:H22"/>
    <mergeCell ref="E24:F24"/>
    <mergeCell ref="A38:I63"/>
  </mergeCells>
  <printOptions horizontalCentered="1"/>
  <pageMargins left="0.25" right="0.25" top="0.25" bottom="0.17" header="0.2" footer="0.27"/>
  <pageSetup scale="6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K54"/>
  <sheetViews>
    <sheetView zoomScale="71" zoomScaleNormal="71" workbookViewId="0">
      <selection activeCell="F51" sqref="F51"/>
    </sheetView>
  </sheetViews>
  <sheetFormatPr baseColWidth="10" defaultColWidth="8.83203125" defaultRowHeight="13" x14ac:dyDescent="0.15"/>
  <cols>
    <col min="1" max="1" width="5.5" customWidth="1"/>
    <col min="2" max="2" width="7.5" customWidth="1"/>
    <col min="3" max="3" width="55" customWidth="1"/>
    <col min="4" max="4" width="3.5" customWidth="1"/>
    <col min="5" max="5" width="1.83203125" customWidth="1"/>
    <col min="6" max="6" width="30.83203125" customWidth="1"/>
    <col min="7" max="7" width="4.33203125" customWidth="1"/>
    <col min="8" max="8" width="24" customWidth="1"/>
  </cols>
  <sheetData>
    <row r="1" spans="2:11" ht="14" thickBot="1" x14ac:dyDescent="0.2"/>
    <row r="2" spans="2:11" ht="36.75" customHeight="1" thickBot="1" x14ac:dyDescent="0.2">
      <c r="B2" s="651" t="s">
        <v>220</v>
      </c>
      <c r="C2" s="652"/>
      <c r="D2" s="652"/>
      <c r="E2" s="652"/>
      <c r="F2" s="652"/>
      <c r="G2" s="653"/>
    </row>
    <row r="3" spans="2:11" ht="14" thickBot="1" x14ac:dyDescent="0.2">
      <c r="B3" s="46"/>
      <c r="C3" s="46"/>
      <c r="D3" s="46"/>
      <c r="E3" s="46"/>
      <c r="F3" s="46"/>
      <c r="G3" s="46"/>
    </row>
    <row r="4" spans="2:11" ht="21" x14ac:dyDescent="0.25">
      <c r="B4" s="645" t="s">
        <v>29</v>
      </c>
      <c r="C4" s="646"/>
      <c r="D4" s="47"/>
      <c r="E4" s="47"/>
      <c r="F4" s="120">
        <v>339281.8</v>
      </c>
      <c r="G4" s="48"/>
      <c r="I4" s="41"/>
      <c r="J4" s="41"/>
      <c r="K4" s="41"/>
    </row>
    <row r="5" spans="2:11" ht="21" x14ac:dyDescent="0.25">
      <c r="B5" s="121" t="s">
        <v>146</v>
      </c>
      <c r="C5" s="92"/>
      <c r="D5" s="92"/>
      <c r="E5" s="92"/>
      <c r="F5" s="51">
        <v>46025</v>
      </c>
      <c r="G5" s="48"/>
      <c r="I5" s="41"/>
      <c r="J5" s="41"/>
      <c r="K5" s="41"/>
    </row>
    <row r="6" spans="2:11" ht="21" x14ac:dyDescent="0.25">
      <c r="B6" s="647" t="s">
        <v>147</v>
      </c>
      <c r="C6" s="648"/>
      <c r="D6" s="49"/>
      <c r="E6" s="50"/>
      <c r="F6" s="51">
        <f>SUM('Proj 2-Bomb Sq'!H3)</f>
        <v>0</v>
      </c>
      <c r="G6" s="48"/>
      <c r="I6" s="41"/>
      <c r="J6" s="41"/>
      <c r="K6" s="41"/>
    </row>
    <row r="7" spans="2:11" ht="22" thickBot="1" x14ac:dyDescent="0.3">
      <c r="B7" s="649" t="s">
        <v>30</v>
      </c>
      <c r="C7" s="650"/>
      <c r="D7" s="52"/>
      <c r="E7" s="52"/>
      <c r="F7" s="53">
        <f>SUM(F4:F6)</f>
        <v>385306.8</v>
      </c>
      <c r="G7" s="48"/>
      <c r="I7" s="41"/>
      <c r="J7" s="41"/>
      <c r="K7" s="41"/>
    </row>
    <row r="8" spans="2:11" ht="21" x14ac:dyDescent="0.25">
      <c r="B8" s="54"/>
      <c r="C8" s="55"/>
      <c r="D8" s="49"/>
      <c r="E8" s="49"/>
      <c r="F8" s="56"/>
      <c r="G8" s="48"/>
      <c r="I8" s="41"/>
      <c r="J8" s="41"/>
      <c r="K8" s="41"/>
    </row>
    <row r="9" spans="2:11" ht="21" x14ac:dyDescent="0.25">
      <c r="B9" s="57" t="s">
        <v>44</v>
      </c>
      <c r="C9" s="58"/>
      <c r="D9" s="59"/>
      <c r="E9" s="59"/>
      <c r="F9" s="60">
        <f>SUM(F7,-F13)</f>
        <v>330306.8</v>
      </c>
      <c r="G9" s="48"/>
      <c r="I9" s="41"/>
      <c r="J9" s="41"/>
      <c r="K9" s="41"/>
    </row>
    <row r="10" spans="2:11" ht="21" x14ac:dyDescent="0.25">
      <c r="B10" s="61" t="s">
        <v>43</v>
      </c>
      <c r="C10" s="62"/>
      <c r="D10" s="62"/>
      <c r="E10" s="62"/>
      <c r="F10" s="63"/>
      <c r="G10" s="48"/>
      <c r="I10" s="41"/>
      <c r="J10" s="41"/>
      <c r="K10" s="41"/>
    </row>
    <row r="11" spans="2:11" ht="29.25" customHeight="1" thickBot="1" x14ac:dyDescent="0.3">
      <c r="B11" s="46"/>
      <c r="C11" s="46"/>
      <c r="D11" s="46"/>
      <c r="E11" s="46"/>
      <c r="F11" s="46"/>
      <c r="G11" s="46"/>
      <c r="I11" s="41"/>
      <c r="J11" s="41"/>
      <c r="K11" s="41"/>
    </row>
    <row r="12" spans="2:11" ht="21" x14ac:dyDescent="0.25">
      <c r="B12" s="64"/>
      <c r="C12" s="65"/>
      <c r="D12" s="65"/>
      <c r="E12" s="65"/>
      <c r="F12" s="66"/>
      <c r="G12" s="67"/>
      <c r="I12" s="41"/>
      <c r="J12" s="41"/>
      <c r="K12" s="41"/>
    </row>
    <row r="13" spans="2:11" ht="21" x14ac:dyDescent="0.25">
      <c r="B13" s="68" t="s">
        <v>39</v>
      </c>
      <c r="C13" s="69"/>
      <c r="D13" s="49"/>
      <c r="E13" s="49"/>
      <c r="F13" s="70">
        <f>SUM('Agent Budget '!F30)</f>
        <v>55000</v>
      </c>
      <c r="G13" s="71"/>
      <c r="I13" s="41"/>
      <c r="J13" s="41"/>
      <c r="K13" s="41"/>
    </row>
    <row r="14" spans="2:11" ht="21" x14ac:dyDescent="0.25">
      <c r="B14" s="72"/>
      <c r="C14" s="49"/>
      <c r="D14" s="49"/>
      <c r="E14" s="49"/>
      <c r="F14" s="73"/>
      <c r="G14" s="71"/>
      <c r="I14" s="41"/>
      <c r="J14" s="41"/>
      <c r="K14" s="41"/>
    </row>
    <row r="15" spans="2:11" ht="21" x14ac:dyDescent="0.25">
      <c r="B15" s="74" t="s">
        <v>31</v>
      </c>
      <c r="C15" s="75"/>
      <c r="D15" s="49"/>
      <c r="E15" s="49"/>
      <c r="F15" s="73"/>
      <c r="G15" s="71"/>
      <c r="I15" s="41"/>
      <c r="J15" s="41"/>
      <c r="K15" s="41"/>
    </row>
    <row r="16" spans="2:11" ht="21" x14ac:dyDescent="0.25">
      <c r="B16" s="76">
        <v>1</v>
      </c>
      <c r="C16" s="111" t="str">
        <f>'Project 1- Soft Targets'!A4</f>
        <v xml:space="preserve">Protection of Soft Targets/Crowded Places </v>
      </c>
      <c r="D16" s="49"/>
      <c r="E16" s="49"/>
      <c r="F16" s="70">
        <f>'Project 1- Soft Targets'!$H$3</f>
        <v>88940</v>
      </c>
      <c r="G16" s="71"/>
      <c r="I16" s="41"/>
      <c r="J16" s="41"/>
      <c r="K16" s="41"/>
    </row>
    <row r="17" spans="2:11" ht="21" x14ac:dyDescent="0.25">
      <c r="B17" s="76">
        <v>2</v>
      </c>
      <c r="C17" s="77" t="str">
        <f>'Proj 2-Bomb Sq'!A4</f>
        <v>Regional Bomb Squad (R 1-3)</v>
      </c>
      <c r="D17" s="49"/>
      <c r="E17" s="49"/>
      <c r="F17" s="70">
        <f>SUM('Proj 2-Bomb Sq'!H3)</f>
        <v>0</v>
      </c>
      <c r="G17" s="71"/>
      <c r="I17" s="41"/>
      <c r="J17" s="41"/>
      <c r="K17" s="41"/>
    </row>
    <row r="18" spans="2:11" ht="21" x14ac:dyDescent="0.25">
      <c r="B18" s="76">
        <v>3</v>
      </c>
      <c r="C18" s="77" t="str">
        <f>'Project 3'!A4</f>
        <v>Search &amp; Rescue Training Classes</v>
      </c>
      <c r="D18" s="49"/>
      <c r="E18" s="49"/>
      <c r="F18" s="70">
        <f>SUM('Project 3'!H3)</f>
        <v>23300</v>
      </c>
      <c r="G18" s="71"/>
      <c r="I18" s="41"/>
      <c r="J18" s="41"/>
      <c r="K18" s="41"/>
    </row>
    <row r="19" spans="2:11" ht="21" x14ac:dyDescent="0.25">
      <c r="B19" s="76">
        <v>4</v>
      </c>
      <c r="C19" s="77" t="str">
        <f>'Project 4'!A4</f>
        <v>Portable Command Posts &amp; Salamander System</v>
      </c>
      <c r="D19" s="49"/>
      <c r="E19" s="49"/>
      <c r="F19" s="70">
        <f>SUM('Project 4'!H3)</f>
        <v>55950</v>
      </c>
      <c r="G19" s="71"/>
      <c r="I19" s="41"/>
      <c r="J19" s="41"/>
      <c r="K19" s="41"/>
    </row>
    <row r="20" spans="2:11" ht="21" x14ac:dyDescent="0.25">
      <c r="B20" s="76">
        <v>5</v>
      </c>
      <c r="C20" s="77" t="str">
        <f>'Project 5'!A4</f>
        <v>Region 4 Active Violence Training</v>
      </c>
      <c r="D20" s="49"/>
      <c r="E20" s="49"/>
      <c r="F20" s="70">
        <f>'Project 5'!$I$3</f>
        <v>37948</v>
      </c>
      <c r="G20" s="71"/>
      <c r="I20" s="41"/>
      <c r="J20" s="41"/>
      <c r="K20" s="41"/>
    </row>
    <row r="21" spans="2:11" ht="21" x14ac:dyDescent="0.25">
      <c r="B21" s="76">
        <v>6</v>
      </c>
      <c r="C21" s="77" t="s">
        <v>307</v>
      </c>
      <c r="D21" s="49"/>
      <c r="E21" s="49"/>
      <c r="F21" s="70">
        <f>SUM('Project 6'!H3)</f>
        <v>70221</v>
      </c>
      <c r="G21" s="71"/>
      <c r="I21" s="41"/>
      <c r="J21" s="41"/>
      <c r="K21" s="41"/>
    </row>
    <row r="22" spans="2:11" ht="21" x14ac:dyDescent="0.25">
      <c r="B22" s="76">
        <v>7</v>
      </c>
      <c r="C22" s="77" t="str">
        <f>'Project 7 '!A4</f>
        <v>CT - IMT4 Regional Team Support</v>
      </c>
      <c r="D22" s="49"/>
      <c r="E22" s="49"/>
      <c r="F22" s="70">
        <f>SUM('Project 7 '!H3)</f>
        <v>5000</v>
      </c>
      <c r="G22" s="71"/>
      <c r="I22" s="41"/>
      <c r="J22" s="41"/>
      <c r="K22" s="41"/>
    </row>
    <row r="23" spans="2:11" ht="21" x14ac:dyDescent="0.25">
      <c r="B23" s="76">
        <v>8</v>
      </c>
      <c r="C23" s="77" t="str">
        <f>'Summary Equip Train Budget'!$C$12</f>
        <v>Maintenance Fund for RESF3 Equipment</v>
      </c>
      <c r="D23" s="49"/>
      <c r="E23" s="49"/>
      <c r="F23" s="78">
        <f>'Project 9'!$H$3</f>
        <v>5000</v>
      </c>
      <c r="G23" s="71"/>
      <c r="I23" s="41"/>
      <c r="J23" s="41"/>
      <c r="K23" s="41"/>
    </row>
    <row r="24" spans="2:11" ht="21" x14ac:dyDescent="0.25">
      <c r="B24" s="76">
        <v>9</v>
      </c>
      <c r="C24" s="77"/>
      <c r="D24" s="49"/>
      <c r="E24" s="49"/>
      <c r="F24" s="70"/>
      <c r="G24" s="71"/>
      <c r="I24" s="41"/>
      <c r="J24" s="41"/>
      <c r="K24" s="41"/>
    </row>
    <row r="25" spans="2:11" ht="21" x14ac:dyDescent="0.25">
      <c r="B25" s="76">
        <v>10</v>
      </c>
      <c r="C25" s="77" t="str">
        <f>'Project 10'!$A$4</f>
        <v>IMT 4 North Trailer Support</v>
      </c>
      <c r="D25" s="49"/>
      <c r="E25" s="49"/>
      <c r="F25" s="70">
        <f>'Project 10'!$H$3</f>
        <v>10000</v>
      </c>
      <c r="G25" s="71"/>
      <c r="I25" s="41"/>
      <c r="J25" s="41"/>
      <c r="K25" s="41"/>
    </row>
    <row r="26" spans="2:11" s="385" customFormat="1" ht="21" x14ac:dyDescent="0.25">
      <c r="B26" s="76">
        <v>11</v>
      </c>
      <c r="C26" s="77"/>
      <c r="D26" s="49"/>
      <c r="E26" s="49"/>
      <c r="F26" s="70"/>
      <c r="G26" s="71"/>
      <c r="I26" s="41"/>
      <c r="J26" s="41"/>
      <c r="K26" s="41"/>
    </row>
    <row r="27" spans="2:11" s="385" customFormat="1" ht="21" x14ac:dyDescent="0.25">
      <c r="B27" s="76">
        <v>12</v>
      </c>
      <c r="C27" s="77" t="s">
        <v>360</v>
      </c>
      <c r="D27" s="49"/>
      <c r="E27" s="49"/>
      <c r="F27" s="70">
        <f>'Project 12'!$H$3</f>
        <v>3800</v>
      </c>
      <c r="G27" s="71"/>
      <c r="I27" s="41"/>
      <c r="J27" s="41"/>
      <c r="K27" s="41"/>
    </row>
    <row r="28" spans="2:11" s="385" customFormat="1" ht="21" x14ac:dyDescent="0.25">
      <c r="B28" s="76">
        <v>13</v>
      </c>
      <c r="C28" s="77" t="str">
        <f>'Summary Equip Train Budget'!$C$17</f>
        <v>Sustainment for Marine Group</v>
      </c>
      <c r="D28" s="49"/>
      <c r="E28" s="49"/>
      <c r="F28" s="70">
        <f>'Project 14'!$H$3</f>
        <v>15130</v>
      </c>
      <c r="G28" s="71"/>
      <c r="I28" s="41"/>
      <c r="J28" s="41"/>
      <c r="K28" s="41"/>
    </row>
    <row r="29" spans="2:11" s="423" customFormat="1" ht="21" x14ac:dyDescent="0.25">
      <c r="B29" s="76">
        <v>14</v>
      </c>
      <c r="C29" s="77" t="str">
        <f>'Project 15 '!$A$4</f>
        <v>ARES Trailer Support and Radio Email Project</v>
      </c>
      <c r="D29" s="49"/>
      <c r="E29" s="49"/>
      <c r="F29" s="70">
        <f>'Project 15 '!$E$3</f>
        <v>5000</v>
      </c>
      <c r="G29" s="71"/>
      <c r="I29" s="41"/>
      <c r="J29" s="41"/>
      <c r="K29" s="41"/>
    </row>
    <row r="30" spans="2:11" s="385" customFormat="1" ht="21" x14ac:dyDescent="0.25">
      <c r="B30" s="76">
        <v>15</v>
      </c>
      <c r="C30" s="435" t="str">
        <f>'Project 16'!$A$4</f>
        <v>Shelving/Awning/ Generator for Health Trailer</v>
      </c>
      <c r="D30" s="49"/>
      <c r="E30" s="49"/>
      <c r="F30" s="70">
        <f>'Project 15 '!$E$3</f>
        <v>5000</v>
      </c>
      <c r="G30" s="71"/>
      <c r="I30" s="41"/>
      <c r="J30" s="41"/>
      <c r="K30" s="41"/>
    </row>
    <row r="31" spans="2:11" s="385" customFormat="1" ht="40" x14ac:dyDescent="0.25">
      <c r="B31" s="76">
        <v>15</v>
      </c>
      <c r="C31" s="77" t="str">
        <f>'Project 17'!$A$4</f>
        <v>maintenance / replacement of items already purchased</v>
      </c>
      <c r="D31" s="49"/>
      <c r="E31" s="49"/>
      <c r="F31" s="70">
        <f>'Project 17'!$H$3</f>
        <v>5017.8</v>
      </c>
      <c r="G31" s="71"/>
      <c r="I31" s="41"/>
      <c r="J31" s="41"/>
      <c r="K31" s="41"/>
    </row>
    <row r="32" spans="2:11" s="385" customFormat="1" ht="22" thickBot="1" x14ac:dyDescent="0.3">
      <c r="B32" s="76"/>
      <c r="C32" s="77"/>
      <c r="D32" s="49"/>
      <c r="E32" s="49"/>
      <c r="F32" s="73"/>
      <c r="G32" s="71"/>
      <c r="I32" s="41"/>
      <c r="J32" s="41"/>
      <c r="K32" s="41"/>
    </row>
    <row r="33" spans="2:11" ht="22" thickBot="1" x14ac:dyDescent="0.3">
      <c r="B33" s="72"/>
      <c r="C33" s="79" t="s">
        <v>38</v>
      </c>
      <c r="D33" s="49"/>
      <c r="E33" s="49"/>
      <c r="F33" s="418">
        <f>SUM(F16:F31)</f>
        <v>330306.8</v>
      </c>
      <c r="G33" s="71"/>
      <c r="I33" s="41"/>
      <c r="J33" s="41"/>
      <c r="K33" s="41"/>
    </row>
    <row r="34" spans="2:11" ht="20" thickBot="1" x14ac:dyDescent="0.3">
      <c r="B34" s="80"/>
      <c r="C34" s="50"/>
      <c r="D34" s="50"/>
      <c r="E34" s="50"/>
      <c r="F34" s="50"/>
      <c r="G34" s="81"/>
    </row>
    <row r="35" spans="2:11" ht="20" thickBot="1" x14ac:dyDescent="0.3">
      <c r="B35" s="80"/>
      <c r="C35" s="79" t="s">
        <v>41</v>
      </c>
      <c r="D35" s="50"/>
      <c r="E35" s="50"/>
      <c r="F35" s="82">
        <f>SUM('Project 1- Soft Targets'!I3,'Proj 2-Bomb Sq'!I3,'Project 3'!I3,'Project 4'!I3,'Project 5'!I3,'Project 6'!I3,'Project 7 '!I3,'Project 8'!I3,'Project 9'!I3,'Project 10'!I3)</f>
        <v>197109</v>
      </c>
      <c r="G35" s="81"/>
    </row>
    <row r="36" spans="2:11" ht="19" x14ac:dyDescent="0.25">
      <c r="B36" s="80"/>
      <c r="C36" s="83" t="s">
        <v>46</v>
      </c>
      <c r="D36" s="50"/>
      <c r="E36" s="50"/>
      <c r="F36" s="50"/>
      <c r="G36" s="81"/>
    </row>
    <row r="37" spans="2:11" ht="19" x14ac:dyDescent="0.25">
      <c r="B37" s="80"/>
      <c r="C37" s="83"/>
      <c r="D37" s="50"/>
      <c r="E37" s="50"/>
      <c r="F37" s="50"/>
      <c r="G37" s="81"/>
    </row>
    <row r="38" spans="2:11" ht="19" x14ac:dyDescent="0.25">
      <c r="B38" s="80"/>
      <c r="C38" s="84" t="s">
        <v>42</v>
      </c>
      <c r="D38" s="85"/>
      <c r="E38" s="85"/>
      <c r="F38" s="86">
        <f>SUM(F13,F33)</f>
        <v>385306.8</v>
      </c>
      <c r="G38" s="81"/>
    </row>
    <row r="39" spans="2:11" ht="20" thickBot="1" x14ac:dyDescent="0.3">
      <c r="B39" s="87"/>
      <c r="C39" s="88"/>
      <c r="D39" s="88"/>
      <c r="E39" s="88"/>
      <c r="F39" s="88"/>
      <c r="G39" s="89"/>
    </row>
    <row r="40" spans="2:11" ht="19" x14ac:dyDescent="0.25">
      <c r="B40" s="10"/>
      <c r="C40" s="10"/>
      <c r="D40" s="10"/>
      <c r="E40" s="10"/>
      <c r="F40" s="10"/>
      <c r="G40" s="10"/>
    </row>
    <row r="41" spans="2:11" ht="19" x14ac:dyDescent="0.25">
      <c r="B41" s="10"/>
      <c r="G41" s="10"/>
    </row>
    <row r="46" spans="2:11" ht="16" x14ac:dyDescent="0.2">
      <c r="F46" s="180" t="s">
        <v>150</v>
      </c>
    </row>
    <row r="49" spans="3:6" ht="19" x14ac:dyDescent="0.25">
      <c r="C49" s="122" t="s">
        <v>59</v>
      </c>
      <c r="D49" s="123"/>
      <c r="E49" s="123"/>
      <c r="F49" s="124"/>
    </row>
    <row r="50" spans="3:6" ht="16" x14ac:dyDescent="0.2">
      <c r="C50" s="125" t="s">
        <v>0</v>
      </c>
      <c r="D50" s="126"/>
      <c r="E50" s="126"/>
      <c r="F50" s="127">
        <f>SUM('Project 1- Soft Targets'!D3,'Proj 2-Bomb Sq'!D3,'Project 3'!D3,'Project 4'!D3,'Project 5'!D3,'Project 6'!D3,'Project 7 '!D3,'Project 8'!D3,'Project 9'!D3,'Project 10'!D3)</f>
        <v>0</v>
      </c>
    </row>
    <row r="51" spans="3:6" ht="16" x14ac:dyDescent="0.2">
      <c r="C51" s="125" t="s">
        <v>2</v>
      </c>
      <c r="D51" s="126"/>
      <c r="E51" s="126"/>
      <c r="F51" s="127">
        <f>'Summary Equip Train Budget'!$D$23</f>
        <v>261058.8</v>
      </c>
    </row>
    <row r="52" spans="3:6" ht="16" x14ac:dyDescent="0.2">
      <c r="C52" s="125" t="s">
        <v>60</v>
      </c>
      <c r="D52" s="126"/>
      <c r="E52" s="126"/>
      <c r="F52" s="127">
        <f>SUM('Project 1- Soft Targets'!F3,'Proj 2-Bomb Sq'!F3,'Project 3'!F3,'Project 4'!F3,'Project 5'!F3,'Project 6'!F3,'Project 7 '!F3,'Project 8'!F3,'Project 9'!E22:F22, 'Project 10'!E22:F22)</f>
        <v>63748</v>
      </c>
    </row>
    <row r="53" spans="3:6" ht="16" x14ac:dyDescent="0.2">
      <c r="C53" s="125" t="s">
        <v>14</v>
      </c>
      <c r="D53" s="126"/>
      <c r="E53" s="126"/>
      <c r="F53" s="127">
        <f>SUM('Project 1- Soft Targets'!G3,'Proj 2-Bomb Sq'!G3,'Project 3'!G3,'Project 4'!G3,'Project 5'!G3,'Project 6'!G3,'Project 7 '!G3,'Project 8'!G3,'Project 9'!E22:F22,'Project 10'!E22:F22)</f>
        <v>5500</v>
      </c>
    </row>
    <row r="54" spans="3:6" ht="16" x14ac:dyDescent="0.2">
      <c r="C54" s="128"/>
      <c r="D54" s="129"/>
      <c r="E54" s="129"/>
      <c r="F54" s="130">
        <f>SUM(F50:F53)</f>
        <v>330306.8</v>
      </c>
    </row>
  </sheetData>
  <sheetProtection selectLockedCells="1"/>
  <mergeCells count="4">
    <mergeCell ref="B4:C4"/>
    <mergeCell ref="B6:C6"/>
    <mergeCell ref="B7:C7"/>
    <mergeCell ref="B2:G2"/>
  </mergeCells>
  <pageMargins left="0.25" right="0.25" top="0.75" bottom="0.75" header="0.3" footer="0.3"/>
  <pageSetup orientation="portrait" r:id="rId1"/>
  <ignoredErrors>
    <ignoredError sqref="F52:F5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6"/>
  <sheetViews>
    <sheetView workbookViewId="0">
      <selection activeCell="D68" sqref="D68"/>
    </sheetView>
  </sheetViews>
  <sheetFormatPr baseColWidth="10" defaultColWidth="8.83203125" defaultRowHeight="13" x14ac:dyDescent="0.15"/>
  <cols>
    <col min="1" max="1" width="38.5" customWidth="1"/>
    <col min="2" max="2" width="52.6640625" customWidth="1"/>
  </cols>
  <sheetData>
    <row r="1" spans="1:2" ht="9.5" customHeight="1" x14ac:dyDescent="0.15"/>
    <row r="2" spans="1:2" ht="15" x14ac:dyDescent="0.2">
      <c r="A2" s="454" t="s">
        <v>151</v>
      </c>
      <c r="B2" s="453"/>
    </row>
    <row r="3" spans="1:2" ht="15" x14ac:dyDescent="0.2">
      <c r="A3" s="454" t="s">
        <v>152</v>
      </c>
      <c r="B3" s="453"/>
    </row>
    <row r="4" spans="1:2" ht="15" x14ac:dyDescent="0.2">
      <c r="A4" s="454" t="s">
        <v>153</v>
      </c>
      <c r="B4" s="453"/>
    </row>
    <row r="5" spans="1:2" ht="19" x14ac:dyDescent="0.25">
      <c r="A5" s="452" t="s">
        <v>176</v>
      </c>
      <c r="B5" s="453"/>
    </row>
    <row r="6" spans="1:2" ht="19" x14ac:dyDescent="0.25">
      <c r="A6" s="183"/>
      <c r="B6" s="182"/>
    </row>
    <row r="7" spans="1:2" ht="15" x14ac:dyDescent="0.2">
      <c r="A7" s="185" t="s">
        <v>154</v>
      </c>
      <c r="B7" s="187" t="s">
        <v>155</v>
      </c>
    </row>
    <row r="8" spans="1:2" ht="15" x14ac:dyDescent="0.2">
      <c r="A8" s="185"/>
      <c r="B8" s="186"/>
    </row>
    <row r="10" spans="1:2" ht="19" x14ac:dyDescent="0.25">
      <c r="A10" s="219" t="s">
        <v>187</v>
      </c>
      <c r="B10" s="184"/>
    </row>
    <row r="11" spans="1:2" ht="15" x14ac:dyDescent="0.2">
      <c r="A11" s="188"/>
      <c r="B11" s="189"/>
    </row>
    <row r="12" spans="1:2" ht="17.5" customHeight="1" x14ac:dyDescent="0.2">
      <c r="A12" s="188" t="s">
        <v>175</v>
      </c>
      <c r="B12" s="190" t="s">
        <v>245</v>
      </c>
    </row>
    <row r="13" spans="1:2" ht="15" x14ac:dyDescent="0.2">
      <c r="A13" s="220"/>
      <c r="B13" s="191"/>
    </row>
    <row r="14" spans="1:2" ht="15" x14ac:dyDescent="0.2">
      <c r="A14" s="188" t="s">
        <v>178</v>
      </c>
      <c r="B14" s="192" t="s">
        <v>177</v>
      </c>
    </row>
    <row r="15" spans="1:2" ht="15" x14ac:dyDescent="0.2">
      <c r="A15" s="188"/>
      <c r="B15" s="193"/>
    </row>
    <row r="16" spans="1:2" ht="15" x14ac:dyDescent="0.2">
      <c r="A16" s="188" t="s">
        <v>156</v>
      </c>
      <c r="B16" s="189"/>
    </row>
    <row r="17" spans="1:2" ht="15" x14ac:dyDescent="0.2">
      <c r="A17" s="221" t="s">
        <v>157</v>
      </c>
      <c r="B17" s="190" t="s">
        <v>233</v>
      </c>
    </row>
    <row r="18" spans="1:2" ht="15" x14ac:dyDescent="0.2">
      <c r="A18" s="221" t="s">
        <v>158</v>
      </c>
      <c r="B18" s="190" t="s">
        <v>234</v>
      </c>
    </row>
    <row r="19" spans="1:2" ht="15" x14ac:dyDescent="0.2">
      <c r="A19" s="221" t="s">
        <v>159</v>
      </c>
      <c r="B19" s="190" t="s">
        <v>235</v>
      </c>
    </row>
    <row r="20" spans="1:2" ht="15" x14ac:dyDescent="0.2">
      <c r="A20" s="221" t="s">
        <v>160</v>
      </c>
      <c r="B20" s="190"/>
    </row>
    <row r="21" spans="1:2" ht="15" x14ac:dyDescent="0.2">
      <c r="A21" s="221" t="s">
        <v>161</v>
      </c>
      <c r="B21" s="190" t="s">
        <v>236</v>
      </c>
    </row>
    <row r="22" spans="1:2" ht="15" x14ac:dyDescent="0.2">
      <c r="A22" s="221" t="s">
        <v>162</v>
      </c>
      <c r="B22" s="190" t="s">
        <v>237</v>
      </c>
    </row>
    <row r="23" spans="1:2" ht="15" x14ac:dyDescent="0.2">
      <c r="A23" s="222" t="s">
        <v>163</v>
      </c>
      <c r="B23" s="190" t="s">
        <v>238</v>
      </c>
    </row>
    <row r="24" spans="1:2" ht="15" x14ac:dyDescent="0.2">
      <c r="A24" s="188"/>
      <c r="B24" s="189"/>
    </row>
    <row r="25" spans="1:2" ht="15" x14ac:dyDescent="0.2">
      <c r="A25" s="223" t="s">
        <v>164</v>
      </c>
      <c r="B25" s="189"/>
    </row>
    <row r="26" spans="1:2" ht="15" x14ac:dyDescent="0.2">
      <c r="A26" s="221" t="s">
        <v>157</v>
      </c>
      <c r="B26" s="190" t="s">
        <v>246</v>
      </c>
    </row>
    <row r="27" spans="1:2" ht="15" x14ac:dyDescent="0.2">
      <c r="A27" s="221" t="s">
        <v>158</v>
      </c>
      <c r="B27" s="190" t="s">
        <v>239</v>
      </c>
    </row>
    <row r="28" spans="1:2" ht="15" x14ac:dyDescent="0.2">
      <c r="A28" s="221" t="s">
        <v>159</v>
      </c>
      <c r="B28" s="190" t="s">
        <v>235</v>
      </c>
    </row>
    <row r="29" spans="1:2" ht="15" x14ac:dyDescent="0.2">
      <c r="A29" s="221" t="s">
        <v>160</v>
      </c>
      <c r="B29" s="190"/>
    </row>
    <row r="30" spans="1:2" ht="15" x14ac:dyDescent="0.2">
      <c r="A30" s="221" t="s">
        <v>161</v>
      </c>
      <c r="B30" s="190" t="s">
        <v>236</v>
      </c>
    </row>
    <row r="31" spans="1:2" ht="15" x14ac:dyDescent="0.2">
      <c r="A31" s="221" t="s">
        <v>162</v>
      </c>
      <c r="B31" s="190" t="s">
        <v>240</v>
      </c>
    </row>
    <row r="32" spans="1:2" ht="15" x14ac:dyDescent="0.2">
      <c r="A32" s="222" t="s">
        <v>163</v>
      </c>
      <c r="B32" s="190" t="s">
        <v>241</v>
      </c>
    </row>
    <row r="33" spans="1:2" ht="15" x14ac:dyDescent="0.2">
      <c r="A33" s="188"/>
      <c r="B33" s="189"/>
    </row>
    <row r="34" spans="1:2" ht="15" x14ac:dyDescent="0.2">
      <c r="A34" s="223" t="s">
        <v>165</v>
      </c>
      <c r="B34" s="189"/>
    </row>
    <row r="35" spans="1:2" ht="15" x14ac:dyDescent="0.2">
      <c r="A35" s="221" t="s">
        <v>157</v>
      </c>
      <c r="B35" s="190" t="s">
        <v>233</v>
      </c>
    </row>
    <row r="36" spans="1:2" ht="15" x14ac:dyDescent="0.2">
      <c r="A36" s="221" t="s">
        <v>158</v>
      </c>
      <c r="B36" s="190" t="s">
        <v>234</v>
      </c>
    </row>
    <row r="37" spans="1:2" ht="15" x14ac:dyDescent="0.2">
      <c r="A37" s="221" t="s">
        <v>159</v>
      </c>
      <c r="B37" s="190" t="s">
        <v>235</v>
      </c>
    </row>
    <row r="38" spans="1:2" ht="15" x14ac:dyDescent="0.2">
      <c r="A38" s="221" t="s">
        <v>160</v>
      </c>
      <c r="B38" s="190"/>
    </row>
    <row r="39" spans="1:2" ht="15" x14ac:dyDescent="0.2">
      <c r="A39" s="221" t="s">
        <v>161</v>
      </c>
      <c r="B39" s="190" t="s">
        <v>236</v>
      </c>
    </row>
    <row r="40" spans="1:2" ht="15" x14ac:dyDescent="0.2">
      <c r="A40" s="221" t="s">
        <v>162</v>
      </c>
      <c r="B40" s="190" t="s">
        <v>237</v>
      </c>
    </row>
    <row r="41" spans="1:2" ht="15" x14ac:dyDescent="0.2">
      <c r="A41" s="222" t="s">
        <v>163</v>
      </c>
      <c r="B41" s="190" t="s">
        <v>238</v>
      </c>
    </row>
    <row r="42" spans="1:2" ht="15" x14ac:dyDescent="0.2">
      <c r="A42" s="188"/>
      <c r="B42" s="189"/>
    </row>
    <row r="43" spans="1:2" ht="15" x14ac:dyDescent="0.2">
      <c r="A43" s="188" t="s">
        <v>188</v>
      </c>
      <c r="B43" s="189"/>
    </row>
    <row r="44" spans="1:2" ht="15" x14ac:dyDescent="0.2">
      <c r="A44" s="221" t="s">
        <v>157</v>
      </c>
      <c r="B44" s="190" t="s">
        <v>246</v>
      </c>
    </row>
    <row r="45" spans="1:2" ht="15" x14ac:dyDescent="0.2">
      <c r="A45" s="221" t="s">
        <v>158</v>
      </c>
      <c r="B45" s="190" t="s">
        <v>239</v>
      </c>
    </row>
    <row r="46" spans="1:2" ht="15" x14ac:dyDescent="0.2">
      <c r="A46" s="221" t="s">
        <v>159</v>
      </c>
      <c r="B46" s="190" t="s">
        <v>235</v>
      </c>
    </row>
    <row r="47" spans="1:2" ht="15" x14ac:dyDescent="0.2">
      <c r="A47" s="221" t="s">
        <v>160</v>
      </c>
      <c r="B47" s="190"/>
    </row>
    <row r="48" spans="1:2" ht="15" x14ac:dyDescent="0.2">
      <c r="A48" s="221" t="s">
        <v>161</v>
      </c>
      <c r="B48" s="190" t="s">
        <v>236</v>
      </c>
    </row>
    <row r="49" spans="1:2" ht="15" x14ac:dyDescent="0.2">
      <c r="A49" s="221" t="s">
        <v>162</v>
      </c>
      <c r="B49" s="190" t="s">
        <v>240</v>
      </c>
    </row>
    <row r="50" spans="1:2" ht="15" x14ac:dyDescent="0.2">
      <c r="A50" s="222" t="s">
        <v>163</v>
      </c>
      <c r="B50" s="190" t="s">
        <v>241</v>
      </c>
    </row>
    <row r="51" spans="1:2" ht="15" x14ac:dyDescent="0.2">
      <c r="A51" s="224" t="s">
        <v>201</v>
      </c>
      <c r="B51" s="201"/>
    </row>
    <row r="52" spans="1:2" ht="15" x14ac:dyDescent="0.2">
      <c r="A52" s="188"/>
      <c r="B52" s="189"/>
    </row>
    <row r="53" spans="1:2" ht="15" x14ac:dyDescent="0.2">
      <c r="A53" s="223" t="s">
        <v>166</v>
      </c>
      <c r="B53" s="189"/>
    </row>
    <row r="54" spans="1:2" ht="15" x14ac:dyDescent="0.2">
      <c r="A54" s="222" t="s">
        <v>167</v>
      </c>
      <c r="B54" s="242">
        <v>60770236</v>
      </c>
    </row>
    <row r="55" spans="1:2" ht="15" x14ac:dyDescent="0.2">
      <c r="A55" s="222" t="s">
        <v>168</v>
      </c>
      <c r="B55" s="242" t="s">
        <v>242</v>
      </c>
    </row>
    <row r="56" spans="1:2" ht="15" x14ac:dyDescent="0.2">
      <c r="A56" s="188"/>
      <c r="B56" s="189"/>
    </row>
    <row r="57" spans="1:2" ht="15" x14ac:dyDescent="0.2">
      <c r="A57" s="225" t="s">
        <v>189</v>
      </c>
      <c r="B57" s="189"/>
    </row>
    <row r="58" spans="1:2" ht="15" x14ac:dyDescent="0.2">
      <c r="A58" s="221" t="s">
        <v>169</v>
      </c>
      <c r="B58" s="272">
        <v>44377</v>
      </c>
    </row>
    <row r="59" spans="1:2" ht="15" x14ac:dyDescent="0.2">
      <c r="A59" s="221" t="s">
        <v>170</v>
      </c>
      <c r="B59" s="273">
        <v>44136</v>
      </c>
    </row>
    <row r="60" spans="1:2" ht="15" x14ac:dyDescent="0.2">
      <c r="A60" s="221" t="s">
        <v>171</v>
      </c>
      <c r="B60" s="242" t="s">
        <v>243</v>
      </c>
    </row>
    <row r="61" spans="1:2" ht="15" x14ac:dyDescent="0.2">
      <c r="A61" s="221" t="s">
        <v>172</v>
      </c>
      <c r="B61" s="272">
        <v>44521</v>
      </c>
    </row>
    <row r="62" spans="1:2" ht="15" x14ac:dyDescent="0.2">
      <c r="A62" s="221" t="s">
        <v>173</v>
      </c>
      <c r="B62" s="242" t="s">
        <v>244</v>
      </c>
    </row>
    <row r="63" spans="1:2" ht="15" x14ac:dyDescent="0.2">
      <c r="A63" s="221"/>
      <c r="B63" s="201"/>
    </row>
    <row r="64" spans="1:2" ht="15" x14ac:dyDescent="0.2">
      <c r="A64" s="221"/>
      <c r="B64" s="201"/>
    </row>
    <row r="65" spans="1:2" ht="32" x14ac:dyDescent="0.2">
      <c r="A65" s="226" t="s">
        <v>191</v>
      </c>
      <c r="B65" s="455" t="s">
        <v>194</v>
      </c>
    </row>
    <row r="66" spans="1:2" ht="15" x14ac:dyDescent="0.2">
      <c r="A66" s="221"/>
      <c r="B66" s="456"/>
    </row>
    <row r="67" spans="1:2" ht="15" x14ac:dyDescent="0.2">
      <c r="A67" s="221"/>
      <c r="B67" s="456"/>
    </row>
    <row r="68" spans="1:2" ht="52.75" customHeight="1" x14ac:dyDescent="0.2">
      <c r="A68" s="221"/>
      <c r="B68" s="457"/>
    </row>
    <row r="69" spans="1:2" ht="5" customHeight="1" x14ac:dyDescent="0.2">
      <c r="A69" s="221"/>
      <c r="B69" s="227"/>
    </row>
    <row r="70" spans="1:2" ht="65.5" customHeight="1" x14ac:dyDescent="0.2">
      <c r="A70" s="188"/>
      <c r="B70" s="228" t="s">
        <v>193</v>
      </c>
    </row>
    <row r="71" spans="1:2" ht="6.5" customHeight="1" x14ac:dyDescent="0.2">
      <c r="A71" s="188"/>
      <c r="B71" s="229"/>
    </row>
    <row r="72" spans="1:2" ht="35.5" customHeight="1" x14ac:dyDescent="0.2">
      <c r="A72" s="46"/>
      <c r="B72" s="230" t="s">
        <v>195</v>
      </c>
    </row>
    <row r="73" spans="1:2" ht="21" customHeight="1" x14ac:dyDescent="0.15">
      <c r="A73" s="46"/>
      <c r="B73" s="243" t="s">
        <v>248</v>
      </c>
    </row>
    <row r="74" spans="1:2" x14ac:dyDescent="0.15">
      <c r="A74" s="46"/>
      <c r="B74" s="203"/>
    </row>
    <row r="75" spans="1:2" ht="15" x14ac:dyDescent="0.2">
      <c r="A75" s="223" t="s">
        <v>190</v>
      </c>
      <c r="B75" s="181"/>
    </row>
    <row r="76" spans="1:2" ht="32" x14ac:dyDescent="0.2">
      <c r="A76" s="188"/>
      <c r="B76" s="231" t="s">
        <v>196</v>
      </c>
    </row>
    <row r="77" spans="1:2" ht="15" x14ac:dyDescent="0.2">
      <c r="A77" s="188"/>
      <c r="B77" s="232" t="s">
        <v>199</v>
      </c>
    </row>
    <row r="78" spans="1:2" ht="15" x14ac:dyDescent="0.2">
      <c r="A78" s="188"/>
      <c r="B78" s="232" t="s">
        <v>197</v>
      </c>
    </row>
    <row r="79" spans="1:2" ht="15" x14ac:dyDescent="0.2">
      <c r="A79" s="188"/>
      <c r="B79" s="232" t="s">
        <v>198</v>
      </c>
    </row>
    <row r="80" spans="1:2" ht="15" x14ac:dyDescent="0.2">
      <c r="A80" s="188"/>
      <c r="B80" s="232" t="s">
        <v>200</v>
      </c>
    </row>
    <row r="81" spans="1:2" ht="15" x14ac:dyDescent="0.2">
      <c r="A81" s="188"/>
      <c r="B81" s="233" t="s">
        <v>174</v>
      </c>
    </row>
    <row r="82" spans="1:2" x14ac:dyDescent="0.15">
      <c r="A82" s="46"/>
    </row>
    <row r="83" spans="1:2" ht="3.5" customHeight="1" x14ac:dyDescent="0.2">
      <c r="A83" s="188"/>
    </row>
    <row r="84" spans="1:2" ht="7.25" hidden="1" customHeight="1" x14ac:dyDescent="0.2">
      <c r="A84" s="188"/>
    </row>
    <row r="85" spans="1:2" ht="26.5" customHeight="1" x14ac:dyDescent="0.15">
      <c r="A85" s="46"/>
      <c r="B85" s="244" t="s">
        <v>246</v>
      </c>
    </row>
    <row r="86" spans="1:2" ht="16" x14ac:dyDescent="0.2">
      <c r="A86" s="46"/>
      <c r="B86" s="204" t="s">
        <v>247</v>
      </c>
    </row>
  </sheetData>
  <sheetProtection selectLockedCells="1"/>
  <mergeCells count="5">
    <mergeCell ref="A5:B5"/>
    <mergeCell ref="A4:B4"/>
    <mergeCell ref="A2:B2"/>
    <mergeCell ref="A3:B3"/>
    <mergeCell ref="B65:B6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M65"/>
  <sheetViews>
    <sheetView zoomScaleNormal="100" workbookViewId="0">
      <selection activeCell="K18" sqref="K18"/>
    </sheetView>
  </sheetViews>
  <sheetFormatPr baseColWidth="10" defaultColWidth="8.83203125" defaultRowHeight="13" x14ac:dyDescent="0.15"/>
  <cols>
    <col min="1" max="2" width="3.5" customWidth="1"/>
    <col min="3" max="3" width="19.33203125" customWidth="1"/>
    <col min="4" max="4" width="38.33203125" customWidth="1"/>
    <col min="5" max="5" width="27.5" customWidth="1"/>
    <col min="6" max="6" width="20.33203125" customWidth="1"/>
    <col min="13" max="13" width="16.5" customWidth="1"/>
  </cols>
  <sheetData>
    <row r="1" spans="1:13" ht="24" x14ac:dyDescent="0.15">
      <c r="A1" s="458" t="s">
        <v>82</v>
      </c>
      <c r="B1" s="458"/>
      <c r="C1" s="458"/>
      <c r="D1" s="458"/>
      <c r="E1" s="458"/>
      <c r="F1" s="458"/>
    </row>
    <row r="2" spans="1:13" ht="22.5" customHeight="1" thickBot="1" x14ac:dyDescent="0.2">
      <c r="A2" s="459" t="s">
        <v>3</v>
      </c>
      <c r="B2" s="460"/>
      <c r="C2" s="460"/>
      <c r="D2" s="460"/>
      <c r="E2" s="460"/>
      <c r="F2" s="460"/>
    </row>
    <row r="3" spans="1:13" ht="10.5" customHeight="1" x14ac:dyDescent="0.2">
      <c r="A3" s="32"/>
      <c r="B3" s="461"/>
      <c r="C3" s="465" t="s">
        <v>83</v>
      </c>
      <c r="D3" s="466"/>
      <c r="E3" s="466"/>
      <c r="F3" s="467"/>
    </row>
    <row r="4" spans="1:13" ht="15.5" customHeight="1" x14ac:dyDescent="0.2">
      <c r="A4" s="32"/>
      <c r="B4" s="462"/>
      <c r="C4" s="468"/>
      <c r="D4" s="468"/>
      <c r="E4" s="468"/>
      <c r="F4" s="469"/>
    </row>
    <row r="5" spans="1:13" ht="20" x14ac:dyDescent="0.2">
      <c r="A5" s="32"/>
      <c r="B5" s="161" t="s">
        <v>86</v>
      </c>
      <c r="C5" s="160" t="s">
        <v>87</v>
      </c>
      <c r="D5" s="162" t="s">
        <v>88</v>
      </c>
      <c r="E5" s="162" t="s">
        <v>89</v>
      </c>
      <c r="F5" s="163" t="s">
        <v>90</v>
      </c>
    </row>
    <row r="6" spans="1:13" ht="44.5" customHeight="1" x14ac:dyDescent="0.2">
      <c r="A6" s="32"/>
      <c r="B6" s="171">
        <v>1</v>
      </c>
      <c r="C6" s="164" t="s">
        <v>84</v>
      </c>
      <c r="D6" s="115" t="s">
        <v>116</v>
      </c>
      <c r="E6" s="115" t="s">
        <v>103</v>
      </c>
      <c r="F6" s="205">
        <v>12000</v>
      </c>
    </row>
    <row r="7" spans="1:13" ht="60" customHeight="1" x14ac:dyDescent="0.2">
      <c r="A7" s="45"/>
      <c r="B7" s="167">
        <v>2</v>
      </c>
      <c r="C7" s="164" t="s">
        <v>85</v>
      </c>
      <c r="D7" s="113" t="s">
        <v>123</v>
      </c>
      <c r="E7" s="165">
        <v>44491</v>
      </c>
      <c r="F7" s="205">
        <v>1500</v>
      </c>
      <c r="G7" s="131"/>
      <c r="M7" s="110"/>
    </row>
    <row r="8" spans="1:13" ht="70.25" customHeight="1" x14ac:dyDescent="0.2">
      <c r="A8" s="116"/>
      <c r="B8" s="172">
        <v>3</v>
      </c>
      <c r="C8" s="113" t="s">
        <v>107</v>
      </c>
      <c r="D8" s="113" t="s">
        <v>127</v>
      </c>
      <c r="E8" s="115" t="s">
        <v>124</v>
      </c>
      <c r="F8" s="205">
        <v>11000</v>
      </c>
      <c r="M8" s="110"/>
    </row>
    <row r="9" spans="1:13" ht="123" customHeight="1" x14ac:dyDescent="0.2">
      <c r="A9" s="32"/>
      <c r="B9" s="172">
        <v>4</v>
      </c>
      <c r="C9" s="114" t="s">
        <v>91</v>
      </c>
      <c r="D9" s="173" t="s">
        <v>111</v>
      </c>
      <c r="E9" s="113" t="s">
        <v>125</v>
      </c>
      <c r="F9" s="205">
        <v>0</v>
      </c>
      <c r="M9" s="110"/>
    </row>
    <row r="10" spans="1:13" ht="45.5" customHeight="1" x14ac:dyDescent="0.2">
      <c r="A10" s="32"/>
      <c r="B10" s="167">
        <v>5</v>
      </c>
      <c r="C10" s="112" t="s">
        <v>94</v>
      </c>
      <c r="D10" s="113" t="s">
        <v>93</v>
      </c>
      <c r="E10" s="113" t="s">
        <v>92</v>
      </c>
      <c r="F10" s="205">
        <v>3000</v>
      </c>
    </row>
    <row r="11" spans="1:13" ht="62" customHeight="1" x14ac:dyDescent="0.2">
      <c r="A11" s="32"/>
      <c r="B11" s="167">
        <v>6</v>
      </c>
      <c r="C11" s="112" t="s">
        <v>95</v>
      </c>
      <c r="D11" s="168" t="s">
        <v>126</v>
      </c>
      <c r="E11" s="113" t="s">
        <v>61</v>
      </c>
      <c r="F11" s="205">
        <v>2000</v>
      </c>
    </row>
    <row r="12" spans="1:13" ht="133.5" customHeight="1" x14ac:dyDescent="0.2">
      <c r="A12" s="32"/>
      <c r="B12" s="167">
        <v>7</v>
      </c>
      <c r="C12" s="167" t="s">
        <v>120</v>
      </c>
      <c r="D12" s="168" t="s">
        <v>225</v>
      </c>
      <c r="E12" s="169">
        <v>44580</v>
      </c>
      <c r="F12" s="205">
        <v>500</v>
      </c>
    </row>
    <row r="13" spans="1:13" ht="77.25" customHeight="1" x14ac:dyDescent="0.2">
      <c r="A13" s="32"/>
      <c r="B13" s="167">
        <v>8</v>
      </c>
      <c r="C13" s="166" t="s">
        <v>119</v>
      </c>
      <c r="D13" s="168" t="s">
        <v>109</v>
      </c>
      <c r="E13" s="169" t="s">
        <v>110</v>
      </c>
      <c r="F13" s="205">
        <v>500</v>
      </c>
    </row>
    <row r="14" spans="1:13" ht="73.25" customHeight="1" x14ac:dyDescent="0.2">
      <c r="A14" s="32"/>
      <c r="B14" s="167">
        <v>9</v>
      </c>
      <c r="C14" s="112" t="s">
        <v>96</v>
      </c>
      <c r="D14" s="174" t="s">
        <v>108</v>
      </c>
      <c r="E14" s="113" t="s">
        <v>97</v>
      </c>
      <c r="F14" s="205">
        <v>1000</v>
      </c>
    </row>
    <row r="15" spans="1:13" ht="29.5" customHeight="1" x14ac:dyDescent="0.2">
      <c r="A15" s="32"/>
      <c r="B15" s="463"/>
      <c r="C15" s="464" t="s">
        <v>83</v>
      </c>
      <c r="D15" s="474" t="s">
        <v>88</v>
      </c>
      <c r="E15" s="471" t="s">
        <v>4</v>
      </c>
      <c r="F15" s="470" t="s">
        <v>5</v>
      </c>
    </row>
    <row r="16" spans="1:13" ht="10.25" customHeight="1" x14ac:dyDescent="0.2">
      <c r="A16" s="32"/>
      <c r="B16" s="463"/>
      <c r="C16" s="464"/>
      <c r="D16" s="475"/>
      <c r="E16" s="471"/>
      <c r="F16" s="470"/>
    </row>
    <row r="17" spans="1:6" ht="72" customHeight="1" x14ac:dyDescent="0.2">
      <c r="A17" s="32"/>
      <c r="B17" s="167">
        <v>10</v>
      </c>
      <c r="C17" s="113" t="s">
        <v>104</v>
      </c>
      <c r="D17" s="168" t="s">
        <v>105</v>
      </c>
      <c r="E17" s="113" t="s">
        <v>98</v>
      </c>
      <c r="F17" s="205">
        <v>2000</v>
      </c>
    </row>
    <row r="18" spans="1:6" ht="90" customHeight="1" x14ac:dyDescent="0.2">
      <c r="A18" s="32"/>
      <c r="B18" s="117">
        <v>11</v>
      </c>
      <c r="C18" s="112" t="s">
        <v>113</v>
      </c>
      <c r="D18" s="168" t="s">
        <v>114</v>
      </c>
      <c r="E18" s="118">
        <v>44742</v>
      </c>
      <c r="F18" s="262">
        <v>1000</v>
      </c>
    </row>
    <row r="19" spans="1:6" ht="90" customHeight="1" x14ac:dyDescent="0.2">
      <c r="A19" s="32"/>
      <c r="B19" s="117">
        <v>12</v>
      </c>
      <c r="C19" s="113" t="s">
        <v>229</v>
      </c>
      <c r="D19" s="168" t="s">
        <v>115</v>
      </c>
      <c r="E19" s="118">
        <v>44742</v>
      </c>
      <c r="F19" s="262">
        <v>1000</v>
      </c>
    </row>
    <row r="20" spans="1:6" ht="105.75" customHeight="1" x14ac:dyDescent="0.2">
      <c r="A20" s="32"/>
      <c r="B20" s="117">
        <v>13</v>
      </c>
      <c r="C20" s="112" t="s">
        <v>112</v>
      </c>
      <c r="D20" s="168" t="s">
        <v>121</v>
      </c>
      <c r="E20" s="115" t="s">
        <v>129</v>
      </c>
      <c r="F20" s="262">
        <v>500</v>
      </c>
    </row>
    <row r="21" spans="1:6" ht="86.5" customHeight="1" x14ac:dyDescent="0.2">
      <c r="A21" s="32"/>
      <c r="B21" s="117">
        <v>14</v>
      </c>
      <c r="C21" s="166" t="s">
        <v>122</v>
      </c>
      <c r="D21" s="168" t="s">
        <v>117</v>
      </c>
      <c r="E21" s="169">
        <v>44756</v>
      </c>
      <c r="F21" s="262">
        <v>500</v>
      </c>
    </row>
    <row r="22" spans="1:6" ht="105" customHeight="1" x14ac:dyDescent="0.2">
      <c r="A22" s="32"/>
      <c r="B22" s="170">
        <v>15</v>
      </c>
      <c r="C22" s="175" t="s">
        <v>134</v>
      </c>
      <c r="D22" s="168" t="s">
        <v>137</v>
      </c>
      <c r="E22" s="177" t="s">
        <v>136</v>
      </c>
      <c r="F22" s="262">
        <v>500</v>
      </c>
    </row>
    <row r="23" spans="1:6" ht="119" customHeight="1" x14ac:dyDescent="0.2">
      <c r="A23" s="32"/>
      <c r="B23" s="117">
        <v>16</v>
      </c>
      <c r="C23" s="112" t="s">
        <v>101</v>
      </c>
      <c r="D23" s="113" t="s">
        <v>100</v>
      </c>
      <c r="E23" s="113" t="s">
        <v>99</v>
      </c>
      <c r="F23" s="262">
        <v>6000</v>
      </c>
    </row>
    <row r="24" spans="1:6" ht="33.5" customHeight="1" x14ac:dyDescent="0.2">
      <c r="A24" s="32"/>
      <c r="B24" s="463"/>
      <c r="C24" s="464" t="s">
        <v>83</v>
      </c>
      <c r="D24" s="480" t="s">
        <v>88</v>
      </c>
      <c r="E24" s="471" t="s">
        <v>4</v>
      </c>
      <c r="F24" s="470" t="s">
        <v>5</v>
      </c>
    </row>
    <row r="25" spans="1:6" ht="8" customHeight="1" x14ac:dyDescent="0.2">
      <c r="A25" s="32"/>
      <c r="B25" s="463"/>
      <c r="C25" s="464"/>
      <c r="D25" s="481"/>
      <c r="E25" s="471"/>
      <c r="F25" s="470"/>
    </row>
    <row r="26" spans="1:6" ht="66.75" customHeight="1" x14ac:dyDescent="0.2">
      <c r="A26" s="32"/>
      <c r="B26" s="239">
        <v>17</v>
      </c>
      <c r="C26" s="112" t="s">
        <v>102</v>
      </c>
      <c r="D26" s="113" t="s">
        <v>106</v>
      </c>
      <c r="E26" s="113" t="s">
        <v>128</v>
      </c>
      <c r="F26" s="206">
        <v>2000</v>
      </c>
    </row>
    <row r="27" spans="1:6" ht="73.5" customHeight="1" x14ac:dyDescent="0.2">
      <c r="A27" s="32"/>
      <c r="B27" s="240">
        <v>18</v>
      </c>
      <c r="C27" s="176" t="s">
        <v>118</v>
      </c>
      <c r="D27" s="168" t="s">
        <v>135</v>
      </c>
      <c r="E27" s="118">
        <v>45092</v>
      </c>
      <c r="F27" s="206">
        <v>4000</v>
      </c>
    </row>
    <row r="28" spans="1:6" ht="48" x14ac:dyDescent="0.2">
      <c r="A28" s="32"/>
      <c r="B28" s="117">
        <v>19</v>
      </c>
      <c r="C28" s="112" t="s">
        <v>130</v>
      </c>
      <c r="D28" s="113" t="s">
        <v>131</v>
      </c>
      <c r="E28" s="118">
        <v>45412</v>
      </c>
      <c r="F28" s="206">
        <v>5000</v>
      </c>
    </row>
    <row r="29" spans="1:6" ht="48" x14ac:dyDescent="0.2">
      <c r="A29" s="32"/>
      <c r="B29" s="119">
        <v>20</v>
      </c>
      <c r="C29" s="167" t="s">
        <v>133</v>
      </c>
      <c r="D29" s="174" t="s">
        <v>132</v>
      </c>
      <c r="E29" s="118">
        <v>45412</v>
      </c>
      <c r="F29" s="205">
        <v>1000</v>
      </c>
    </row>
    <row r="30" spans="1:6" ht="23.25" customHeight="1" thickBot="1" x14ac:dyDescent="0.25">
      <c r="A30" s="32"/>
      <c r="B30" s="271"/>
      <c r="C30" s="267"/>
      <c r="D30" s="268"/>
      <c r="E30" s="269" t="s">
        <v>6</v>
      </c>
      <c r="F30" s="270">
        <f>SUM(F6:F14,F17:F23,F26:F29)</f>
        <v>55000</v>
      </c>
    </row>
    <row r="31" spans="1:6" ht="16" x14ac:dyDescent="0.2">
      <c r="A31" s="32"/>
      <c r="B31" s="263"/>
      <c r="C31" s="263"/>
      <c r="D31" s="264"/>
      <c r="E31" s="265"/>
      <c r="F31" s="266"/>
    </row>
    <row r="32" spans="1:6" ht="24" x14ac:dyDescent="0.3">
      <c r="A32" s="32"/>
      <c r="B32" s="38" t="s">
        <v>202</v>
      </c>
      <c r="C32" s="38"/>
      <c r="D32" s="32"/>
      <c r="E32" s="34"/>
      <c r="F32" s="234"/>
    </row>
    <row r="33" spans="1:6" ht="16" x14ac:dyDescent="0.2">
      <c r="A33" s="32"/>
      <c r="B33" s="33"/>
      <c r="C33" s="33"/>
      <c r="D33" s="9" t="s">
        <v>203</v>
      </c>
      <c r="E33" s="34"/>
      <c r="F33" s="235"/>
    </row>
    <row r="34" spans="1:6" ht="16" x14ac:dyDescent="0.2">
      <c r="A34" s="32"/>
      <c r="B34" s="33"/>
      <c r="C34" s="33"/>
      <c r="D34" s="35"/>
      <c r="E34" s="35"/>
      <c r="F34" s="236"/>
    </row>
    <row r="35" spans="1:6" ht="24" customHeight="1" x14ac:dyDescent="0.2">
      <c r="A35" s="32"/>
      <c r="B35" s="476" t="s">
        <v>7</v>
      </c>
      <c r="C35" s="479"/>
      <c r="D35" s="477" t="s">
        <v>246</v>
      </c>
      <c r="E35" s="478"/>
      <c r="F35" s="436">
        <v>44447</v>
      </c>
    </row>
    <row r="36" spans="1:6" ht="17" x14ac:dyDescent="0.2">
      <c r="A36" s="32"/>
      <c r="B36" s="37"/>
      <c r="C36" s="37"/>
      <c r="D36" s="37" t="s">
        <v>8</v>
      </c>
      <c r="E36" s="37"/>
      <c r="F36" s="237" t="s">
        <v>9</v>
      </c>
    </row>
    <row r="37" spans="1:6" ht="9.75" customHeight="1" x14ac:dyDescent="0.2">
      <c r="A37" s="32"/>
      <c r="B37" s="37"/>
      <c r="C37" s="37"/>
      <c r="D37" s="37"/>
      <c r="E37" s="37"/>
      <c r="F37" s="235"/>
    </row>
    <row r="38" spans="1:6" ht="21.5" customHeight="1" x14ac:dyDescent="0.2">
      <c r="A38" s="32"/>
      <c r="B38" s="36"/>
      <c r="C38" s="36"/>
      <c r="D38" s="472" t="s">
        <v>247</v>
      </c>
      <c r="E38" s="473"/>
      <c r="F38" s="43"/>
    </row>
    <row r="39" spans="1:6" ht="17" x14ac:dyDescent="0.2">
      <c r="A39" s="32"/>
      <c r="B39" s="36"/>
      <c r="C39" s="36"/>
      <c r="D39" s="36" t="s">
        <v>10</v>
      </c>
      <c r="E39" s="42"/>
      <c r="F39" s="42"/>
    </row>
    <row r="40" spans="1:6" ht="16" x14ac:dyDescent="0.2">
      <c r="A40" s="32"/>
      <c r="B40" s="36"/>
      <c r="C40" s="36"/>
      <c r="E40" s="36"/>
      <c r="F40" s="42"/>
    </row>
    <row r="41" spans="1:6" ht="16" x14ac:dyDescent="0.2">
      <c r="A41" s="32"/>
      <c r="B41" s="36"/>
      <c r="C41" s="36"/>
      <c r="D41" s="36"/>
      <c r="E41" s="36"/>
      <c r="F41" s="42"/>
    </row>
    <row r="42" spans="1:6" ht="9.75" customHeight="1" x14ac:dyDescent="0.2">
      <c r="A42" s="32"/>
      <c r="B42" s="36"/>
      <c r="C42" s="36"/>
      <c r="D42" s="36"/>
      <c r="E42" s="36"/>
      <c r="F42" s="238"/>
    </row>
    <row r="43" spans="1:6" ht="24" x14ac:dyDescent="0.3">
      <c r="A43" s="32"/>
      <c r="B43" s="38" t="s">
        <v>11</v>
      </c>
      <c r="C43" s="39"/>
      <c r="D43" s="40"/>
      <c r="E43" s="32"/>
      <c r="F43" s="234"/>
    </row>
    <row r="44" spans="1:6" ht="16" x14ac:dyDescent="0.2">
      <c r="A44" s="32"/>
      <c r="B44" s="33"/>
      <c r="C44" s="33"/>
      <c r="D44" s="207" t="s">
        <v>204</v>
      </c>
      <c r="E44" s="35"/>
      <c r="F44" s="236"/>
    </row>
    <row r="45" spans="1:6" ht="16" x14ac:dyDescent="0.2">
      <c r="A45" s="32"/>
      <c r="B45" s="33"/>
      <c r="C45" s="33"/>
      <c r="D45" s="35"/>
      <c r="E45" s="35"/>
      <c r="F45" s="236"/>
    </row>
    <row r="46" spans="1:6" ht="25.5" customHeight="1" x14ac:dyDescent="0.2">
      <c r="A46" s="32"/>
      <c r="B46" s="476" t="s">
        <v>7</v>
      </c>
      <c r="C46" s="479"/>
      <c r="D46" s="477" t="s">
        <v>382</v>
      </c>
      <c r="E46" s="478"/>
      <c r="F46" s="436">
        <v>44447</v>
      </c>
    </row>
    <row r="47" spans="1:6" ht="17" x14ac:dyDescent="0.2">
      <c r="A47" s="32"/>
      <c r="B47" s="37"/>
      <c r="C47" s="37"/>
      <c r="D47" s="37" t="s">
        <v>12</v>
      </c>
      <c r="E47" s="37"/>
      <c r="F47" s="237" t="s">
        <v>9</v>
      </c>
    </row>
    <row r="48" spans="1:6" ht="16" x14ac:dyDescent="0.2">
      <c r="A48" s="32"/>
      <c r="B48" s="476"/>
      <c r="C48" s="476"/>
      <c r="D48" s="476"/>
      <c r="E48" s="32"/>
      <c r="F48" s="32"/>
    </row>
    <row r="49" spans="1:6" ht="22.25" customHeight="1" x14ac:dyDescent="0.2">
      <c r="A49" s="32"/>
      <c r="B49" s="32"/>
      <c r="C49" s="32"/>
      <c r="D49" s="472" t="s">
        <v>250</v>
      </c>
      <c r="E49" s="439"/>
      <c r="F49" s="42"/>
    </row>
    <row r="50" spans="1:6" ht="17" x14ac:dyDescent="0.2">
      <c r="A50" s="32"/>
      <c r="B50" s="32"/>
      <c r="C50" s="32"/>
      <c r="D50" s="36" t="s">
        <v>224</v>
      </c>
      <c r="E50" s="32"/>
      <c r="F50" s="32"/>
    </row>
    <row r="51" spans="1:6" ht="16" x14ac:dyDescent="0.2">
      <c r="A51" s="32"/>
      <c r="B51" s="32"/>
      <c r="C51" s="32"/>
      <c r="D51" s="32"/>
      <c r="E51" s="32"/>
      <c r="F51" s="32"/>
    </row>
    <row r="52" spans="1:6" ht="16" x14ac:dyDescent="0.2">
      <c r="A52" s="32"/>
      <c r="B52" s="32"/>
      <c r="C52" s="32"/>
      <c r="D52" s="32"/>
      <c r="E52" s="32"/>
      <c r="F52" s="32"/>
    </row>
    <row r="53" spans="1:6" ht="16" x14ac:dyDescent="0.2">
      <c r="A53" s="32"/>
      <c r="B53" s="32"/>
      <c r="C53" s="32"/>
      <c r="D53" s="32"/>
      <c r="E53" s="32"/>
      <c r="F53" s="32"/>
    </row>
    <row r="54" spans="1:6" ht="16" x14ac:dyDescent="0.2">
      <c r="A54" s="32"/>
      <c r="B54" s="32"/>
      <c r="C54" s="32"/>
      <c r="D54" s="32"/>
      <c r="E54" s="32"/>
      <c r="F54" s="32"/>
    </row>
    <row r="55" spans="1:6" ht="16" x14ac:dyDescent="0.2">
      <c r="A55" s="32"/>
      <c r="B55" s="32"/>
      <c r="C55" s="32"/>
      <c r="D55" s="32"/>
      <c r="E55" s="32"/>
      <c r="F55" s="32"/>
    </row>
    <row r="56" spans="1:6" ht="16" x14ac:dyDescent="0.2">
      <c r="A56" s="32"/>
      <c r="B56" s="32"/>
      <c r="C56" s="32"/>
      <c r="D56" s="32"/>
      <c r="E56" s="32"/>
      <c r="F56" s="32"/>
    </row>
    <row r="57" spans="1:6" ht="16" x14ac:dyDescent="0.2">
      <c r="A57" s="32"/>
      <c r="B57" s="32"/>
      <c r="C57" s="32"/>
      <c r="D57" s="32"/>
      <c r="E57" s="32"/>
      <c r="F57" s="32"/>
    </row>
    <row r="58" spans="1:6" ht="16" x14ac:dyDescent="0.2">
      <c r="A58" s="32"/>
      <c r="B58" s="32"/>
      <c r="C58" s="32"/>
      <c r="D58" s="32"/>
      <c r="E58" s="32"/>
      <c r="F58" s="32"/>
    </row>
    <row r="59" spans="1:6" ht="16" x14ac:dyDescent="0.2">
      <c r="A59" s="32"/>
      <c r="B59" s="32"/>
      <c r="C59" s="32"/>
      <c r="D59" s="32"/>
      <c r="E59" s="32"/>
      <c r="F59" s="32"/>
    </row>
    <row r="60" spans="1:6" ht="16" x14ac:dyDescent="0.2">
      <c r="A60" s="32"/>
      <c r="B60" s="32"/>
      <c r="C60" s="32"/>
      <c r="D60" s="32"/>
      <c r="E60" s="32"/>
      <c r="F60" s="32"/>
    </row>
    <row r="61" spans="1:6" ht="16" x14ac:dyDescent="0.2">
      <c r="A61" s="9"/>
      <c r="B61" s="32"/>
      <c r="C61" s="32"/>
      <c r="D61" s="32"/>
      <c r="E61" s="32"/>
      <c r="F61" s="32"/>
    </row>
    <row r="62" spans="1:6" ht="16" x14ac:dyDescent="0.2">
      <c r="A62" s="9"/>
      <c r="B62" s="32"/>
      <c r="C62" s="32"/>
      <c r="D62" s="32"/>
      <c r="E62" s="32"/>
      <c r="F62" s="32"/>
    </row>
    <row r="63" spans="1:6" ht="16" x14ac:dyDescent="0.2">
      <c r="B63" s="32"/>
      <c r="C63" s="32"/>
      <c r="D63" s="32"/>
      <c r="E63" s="32"/>
      <c r="F63" s="32"/>
    </row>
    <row r="64" spans="1:6" ht="14" x14ac:dyDescent="0.2">
      <c r="B64" s="9"/>
      <c r="C64" s="9"/>
      <c r="D64" s="9"/>
      <c r="E64" s="9"/>
      <c r="F64" s="9"/>
    </row>
    <row r="65" spans="2:6" ht="14" x14ac:dyDescent="0.2">
      <c r="B65" s="9"/>
      <c r="C65" s="9"/>
      <c r="D65" s="9"/>
      <c r="E65" s="9"/>
      <c r="F65" s="9"/>
    </row>
  </sheetData>
  <sheetProtection selectLockedCells="1"/>
  <protectedRanges>
    <protectedRange sqref="A1:F2" name="Range1"/>
  </protectedRanges>
  <mergeCells count="21">
    <mergeCell ref="D49:E49"/>
    <mergeCell ref="D38:E38"/>
    <mergeCell ref="D15:D16"/>
    <mergeCell ref="B48:D48"/>
    <mergeCell ref="B15:B16"/>
    <mergeCell ref="D35:E35"/>
    <mergeCell ref="D46:E46"/>
    <mergeCell ref="B35:C35"/>
    <mergeCell ref="E24:E25"/>
    <mergeCell ref="B46:C46"/>
    <mergeCell ref="D24:D25"/>
    <mergeCell ref="A1:F1"/>
    <mergeCell ref="A2:F2"/>
    <mergeCell ref="B3:B4"/>
    <mergeCell ref="B24:B25"/>
    <mergeCell ref="C24:C25"/>
    <mergeCell ref="C3:F4"/>
    <mergeCell ref="F24:F25"/>
    <mergeCell ref="F15:F16"/>
    <mergeCell ref="C15:C16"/>
    <mergeCell ref="E15:E16"/>
  </mergeCells>
  <pageMargins left="0.2" right="0.2" top="0.5" bottom="0.5" header="0.3" footer="0.3"/>
  <pageSetup scale="93" fitToHeight="0" orientation="portrait" r:id="rId1"/>
  <rowBreaks count="2" manualBreakCount="2">
    <brk id="14" max="16383" man="1"/>
    <brk id="23" max="16383" man="1"/>
  </rowBreaks>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9BCBA-5C0F-BA43-BB8C-CD00320A1C67}">
  <dimension ref="A1:K45"/>
  <sheetViews>
    <sheetView tabSelected="1" zoomScale="102" zoomScaleNormal="100" workbookViewId="0">
      <selection activeCell="C19" sqref="C19"/>
    </sheetView>
  </sheetViews>
  <sheetFormatPr baseColWidth="10" defaultRowHeight="13" x14ac:dyDescent="0.15"/>
  <cols>
    <col min="1" max="1" width="7.1640625" customWidth="1"/>
    <col min="3" max="3" width="66.5" customWidth="1"/>
    <col min="4" max="4" width="22" customWidth="1"/>
    <col min="5" max="5" width="10.6640625" customWidth="1"/>
    <col min="6" max="6" width="10.83203125" customWidth="1"/>
    <col min="8" max="8" width="11.1640625" bestFit="1" customWidth="1"/>
    <col min="9" max="9" width="2.1640625" style="385" customWidth="1"/>
    <col min="10" max="10" width="20.83203125" customWidth="1"/>
  </cols>
  <sheetData>
    <row r="1" spans="1:11" s="417" customFormat="1" ht="18" x14ac:dyDescent="0.2">
      <c r="A1" s="412"/>
      <c r="B1" s="413" t="s">
        <v>251</v>
      </c>
      <c r="C1" s="414" t="s">
        <v>262</v>
      </c>
      <c r="D1" s="415" t="s">
        <v>252</v>
      </c>
      <c r="E1" s="414"/>
      <c r="F1" s="414"/>
      <c r="G1" s="414"/>
      <c r="H1" s="416"/>
      <c r="I1" s="416"/>
    </row>
    <row r="2" spans="1:11" ht="14" thickBot="1" x14ac:dyDescent="0.2">
      <c r="A2" s="274"/>
      <c r="B2" s="275"/>
      <c r="D2" s="276"/>
      <c r="H2" s="277"/>
      <c r="I2" s="277"/>
    </row>
    <row r="3" spans="1:11" ht="14" thickBot="1" x14ac:dyDescent="0.2">
      <c r="A3" s="274"/>
      <c r="B3" s="275"/>
      <c r="D3" s="482"/>
      <c r="E3" s="483"/>
      <c r="F3" s="483"/>
      <c r="G3" s="484"/>
      <c r="H3" s="277"/>
      <c r="I3" s="277"/>
    </row>
    <row r="4" spans="1:11" ht="14" thickBot="1" x14ac:dyDescent="0.2">
      <c r="A4" s="278" t="s">
        <v>253</v>
      </c>
      <c r="B4" s="279" t="s">
        <v>254</v>
      </c>
      <c r="C4" s="280" t="s">
        <v>255</v>
      </c>
      <c r="D4" s="375" t="s">
        <v>2</v>
      </c>
      <c r="E4" s="281" t="s">
        <v>1</v>
      </c>
      <c r="F4" s="282" t="s">
        <v>47</v>
      </c>
      <c r="G4" s="282" t="s">
        <v>256</v>
      </c>
      <c r="H4" s="283" t="s">
        <v>257</v>
      </c>
      <c r="I4" s="419"/>
    </row>
    <row r="5" spans="1:11" s="305" customFormat="1" ht="14" customHeight="1" x14ac:dyDescent="0.15">
      <c r="A5" s="302">
        <v>1</v>
      </c>
      <c r="B5" s="303">
        <v>13</v>
      </c>
      <c r="C5" s="304" t="s">
        <v>352</v>
      </c>
      <c r="D5" s="313">
        <f>'Project 1- Soft Targets'!$E$3</f>
        <v>88940</v>
      </c>
      <c r="E5" s="372"/>
      <c r="F5" s="373"/>
      <c r="G5" s="316">
        <f>D5</f>
        <v>88940</v>
      </c>
      <c r="H5" s="317">
        <f t="shared" ref="H5:H20" si="0">D5+E5+F5</f>
        <v>88940</v>
      </c>
      <c r="I5" s="404"/>
      <c r="K5" s="387"/>
    </row>
    <row r="6" spans="1:11" s="305" customFormat="1" ht="14" customHeight="1" x14ac:dyDescent="0.15">
      <c r="A6" s="302">
        <v>3</v>
      </c>
      <c r="B6" s="309">
        <v>9</v>
      </c>
      <c r="C6" s="304" t="str">
        <f>'Project 3'!$A$4</f>
        <v>Search &amp; Rescue Training Classes</v>
      </c>
      <c r="D6" s="374"/>
      <c r="E6" s="314">
        <f>'Project 3'!$H$3</f>
        <v>23300</v>
      </c>
      <c r="F6" s="373"/>
      <c r="G6" s="316"/>
      <c r="H6" s="317">
        <f t="shared" si="0"/>
        <v>23300</v>
      </c>
      <c r="I6" s="404"/>
    </row>
    <row r="7" spans="1:11" s="401" customFormat="1" ht="14" customHeight="1" x14ac:dyDescent="0.15">
      <c r="A7" s="397">
        <f t="shared" ref="A7:A18" si="1">A6+1</f>
        <v>4</v>
      </c>
      <c r="B7" s="406">
        <v>4</v>
      </c>
      <c r="C7" s="398" t="str">
        <f>'Project 4'!$A$4</f>
        <v>Portable Command Posts &amp; Salamander System</v>
      </c>
      <c r="D7" s="399">
        <f>'Project 4'!$E$3</f>
        <v>55950</v>
      </c>
      <c r="E7" s="407"/>
      <c r="F7" s="408"/>
      <c r="G7" s="399"/>
      <c r="H7" s="400">
        <f t="shared" si="0"/>
        <v>55950</v>
      </c>
      <c r="I7" s="403"/>
      <c r="J7" s="402" t="s">
        <v>378</v>
      </c>
    </row>
    <row r="8" spans="1:11" s="305" customFormat="1" ht="14" customHeight="1" x14ac:dyDescent="0.15">
      <c r="A8" s="302">
        <f t="shared" si="1"/>
        <v>5</v>
      </c>
      <c r="B8" s="310">
        <v>13</v>
      </c>
      <c r="C8" s="306" t="str">
        <f>'Project 5'!$A$4</f>
        <v>Region 4 Active Violence Training</v>
      </c>
      <c r="D8" s="315"/>
      <c r="E8" s="315">
        <f>'Project 5'!$F$3</f>
        <v>32448</v>
      </c>
      <c r="F8" s="315">
        <f>'Project 5'!$G$3</f>
        <v>5500</v>
      </c>
      <c r="G8" s="316">
        <f>H8</f>
        <v>37948</v>
      </c>
      <c r="H8" s="317">
        <f t="shared" si="0"/>
        <v>37948</v>
      </c>
      <c r="I8" s="404"/>
    </row>
    <row r="9" spans="1:11" s="305" customFormat="1" ht="14" customHeight="1" x14ac:dyDescent="0.15">
      <c r="A9" s="302">
        <f t="shared" si="1"/>
        <v>6</v>
      </c>
      <c r="B9" s="310">
        <v>10</v>
      </c>
      <c r="C9" s="306" t="str">
        <f>'Project 6'!$A$4</f>
        <v>CERRIT Hazardous Materials Team Operations and Sustainment</v>
      </c>
      <c r="D9" s="315">
        <f>'Project 6'!$E$3</f>
        <v>62221</v>
      </c>
      <c r="E9" s="315">
        <f>'Project 6'!$F$3</f>
        <v>8000</v>
      </c>
      <c r="F9" s="373"/>
      <c r="G9" s="316"/>
      <c r="H9" s="317">
        <f t="shared" si="0"/>
        <v>70221</v>
      </c>
      <c r="I9" s="404"/>
    </row>
    <row r="10" spans="1:11" s="305" customFormat="1" ht="14" customHeight="1" x14ac:dyDescent="0.15">
      <c r="A10" s="302">
        <f t="shared" si="1"/>
        <v>7</v>
      </c>
      <c r="B10" s="310">
        <v>5</v>
      </c>
      <c r="C10" s="306" t="str">
        <f>'Project 7 '!$A$4</f>
        <v>CT - IMT4 Regional Team Support</v>
      </c>
      <c r="D10" s="318">
        <f>'Project 7 '!$E$3</f>
        <v>5000</v>
      </c>
      <c r="E10" s="315"/>
      <c r="F10" s="315"/>
      <c r="G10" s="316"/>
      <c r="H10" s="319">
        <f t="shared" si="0"/>
        <v>5000</v>
      </c>
      <c r="I10" s="405"/>
    </row>
    <row r="11" spans="1:11" s="401" customFormat="1" ht="14" customHeight="1" x14ac:dyDescent="0.15">
      <c r="A11" s="397">
        <f t="shared" si="1"/>
        <v>8</v>
      </c>
      <c r="B11" s="409">
        <v>3</v>
      </c>
      <c r="C11" s="398" t="str">
        <f>'Project 8'!$A$4</f>
        <v>Electronic Message Boards (2)</v>
      </c>
      <c r="D11" s="399">
        <v>0</v>
      </c>
      <c r="E11" s="399"/>
      <c r="F11" s="399"/>
      <c r="G11" s="410"/>
      <c r="H11" s="400">
        <f t="shared" si="0"/>
        <v>0</v>
      </c>
      <c r="I11" s="403"/>
      <c r="J11" s="402" t="s">
        <v>358</v>
      </c>
    </row>
    <row r="12" spans="1:11" ht="14" customHeight="1" x14ac:dyDescent="0.15">
      <c r="A12" s="284">
        <f t="shared" si="1"/>
        <v>9</v>
      </c>
      <c r="B12" s="311">
        <v>3</v>
      </c>
      <c r="C12" s="285" t="str">
        <f>'Project 9'!$A$4</f>
        <v>Maintenance Fund for RESF3 Equipment</v>
      </c>
      <c r="D12" s="315">
        <f>'Project 9'!$E$3</f>
        <v>5000</v>
      </c>
      <c r="E12" s="315"/>
      <c r="F12" s="320"/>
      <c r="G12" s="316"/>
      <c r="H12" s="317">
        <f t="shared" si="0"/>
        <v>5000</v>
      </c>
      <c r="I12" s="404"/>
    </row>
    <row r="13" spans="1:11" ht="14" customHeight="1" x14ac:dyDescent="0.15">
      <c r="A13" s="284">
        <f t="shared" si="1"/>
        <v>10</v>
      </c>
      <c r="B13" s="311">
        <v>5</v>
      </c>
      <c r="C13" s="287" t="str">
        <f>'Project 10'!$A$4</f>
        <v>IMT 4 North Trailer Support</v>
      </c>
      <c r="D13" s="320">
        <f>'Project 10'!$E$3</f>
        <v>10000</v>
      </c>
      <c r="E13" s="320"/>
      <c r="F13" s="320"/>
      <c r="G13" s="316"/>
      <c r="H13" s="317">
        <f t="shared" si="0"/>
        <v>10000</v>
      </c>
      <c r="I13" s="404"/>
    </row>
    <row r="14" spans="1:11" s="401" customFormat="1" ht="14" customHeight="1" x14ac:dyDescent="0.15">
      <c r="A14" s="397">
        <f t="shared" si="1"/>
        <v>11</v>
      </c>
      <c r="B14" s="409">
        <v>5</v>
      </c>
      <c r="C14" s="411" t="str">
        <f>'Project 11'!$A$4</f>
        <v>IMT 4 South Trailer Support</v>
      </c>
      <c r="D14" s="399">
        <v>0</v>
      </c>
      <c r="E14" s="399"/>
      <c r="F14" s="399"/>
      <c r="G14" s="399"/>
      <c r="H14" s="400">
        <f t="shared" si="0"/>
        <v>0</v>
      </c>
      <c r="I14" s="403"/>
      <c r="J14" s="402" t="s">
        <v>359</v>
      </c>
    </row>
    <row r="15" spans="1:11" ht="14" customHeight="1" x14ac:dyDescent="0.15">
      <c r="A15" s="284">
        <f t="shared" si="1"/>
        <v>12</v>
      </c>
      <c r="B15" s="311">
        <v>5</v>
      </c>
      <c r="C15" s="287" t="str">
        <f>'Project 12'!$A$4</f>
        <v>Connected Solutions Group (CSG) Mobile Command Center</v>
      </c>
      <c r="D15" s="320">
        <f>'Project 12'!$E$3</f>
        <v>3800</v>
      </c>
      <c r="E15" s="320"/>
      <c r="F15" s="320"/>
      <c r="G15" s="316"/>
      <c r="H15" s="317">
        <f t="shared" si="0"/>
        <v>3800</v>
      </c>
      <c r="I15" s="404"/>
    </row>
    <row r="16" spans="1:11" s="401" customFormat="1" ht="14" customHeight="1" x14ac:dyDescent="0.15">
      <c r="A16" s="397">
        <f t="shared" si="1"/>
        <v>13</v>
      </c>
      <c r="B16" s="409">
        <v>5</v>
      </c>
      <c r="C16" s="411" t="str">
        <f>'Project 13'!$A$4</f>
        <v>IMT Support Equipment Trailer Replacement</v>
      </c>
      <c r="D16" s="399">
        <v>0</v>
      </c>
      <c r="E16" s="399"/>
      <c r="F16" s="399"/>
      <c r="G16" s="399"/>
      <c r="H16" s="400">
        <f t="shared" si="0"/>
        <v>0</v>
      </c>
      <c r="I16" s="403"/>
      <c r="J16" s="402" t="s">
        <v>377</v>
      </c>
    </row>
    <row r="17" spans="1:10" ht="14" customHeight="1" x14ac:dyDescent="0.15">
      <c r="A17" s="284">
        <f t="shared" si="1"/>
        <v>14</v>
      </c>
      <c r="B17" s="311">
        <v>20</v>
      </c>
      <c r="C17" s="287" t="str">
        <f>'Project 14'!$A$4</f>
        <v>Sustainment for Marine Group</v>
      </c>
      <c r="D17" s="320">
        <f>'Project 14'!$E$3</f>
        <v>15130</v>
      </c>
      <c r="E17" s="320"/>
      <c r="F17" s="320"/>
      <c r="G17" s="316"/>
      <c r="H17" s="319">
        <f t="shared" si="0"/>
        <v>15130</v>
      </c>
      <c r="I17" s="405"/>
    </row>
    <row r="18" spans="1:10" ht="14" customHeight="1" x14ac:dyDescent="0.15">
      <c r="A18" s="284">
        <f t="shared" si="1"/>
        <v>15</v>
      </c>
      <c r="B18" s="311">
        <v>5</v>
      </c>
      <c r="C18" s="285" t="str">
        <f>'Project 15 '!$A$4</f>
        <v>ARES Trailer Support and Radio Email Project</v>
      </c>
      <c r="D18" s="320">
        <f>'Project 15 '!$E$3</f>
        <v>5000</v>
      </c>
      <c r="E18" s="320"/>
      <c r="F18" s="320"/>
      <c r="G18" s="316"/>
      <c r="H18" s="317">
        <f t="shared" si="0"/>
        <v>5000</v>
      </c>
      <c r="I18" s="404"/>
    </row>
    <row r="19" spans="1:10" s="432" customFormat="1" ht="14" customHeight="1" x14ac:dyDescent="0.15">
      <c r="A19" s="284">
        <v>16</v>
      </c>
      <c r="B19" s="311">
        <v>8</v>
      </c>
      <c r="C19" s="285" t="str">
        <f>'Project 16'!$A$4</f>
        <v>Shelving/Awning/ Generator for Health Trailer</v>
      </c>
      <c r="D19" s="320">
        <f>'Project 16'!$H$3</f>
        <v>5000</v>
      </c>
      <c r="E19" s="320"/>
      <c r="F19" s="320"/>
      <c r="G19" s="316"/>
      <c r="H19" s="317">
        <f t="shared" si="0"/>
        <v>5000</v>
      </c>
      <c r="I19" s="404"/>
    </row>
    <row r="20" spans="1:10" ht="14" customHeight="1" x14ac:dyDescent="0.15">
      <c r="A20" s="284">
        <v>17</v>
      </c>
      <c r="B20" s="311"/>
      <c r="C20" s="289" t="s">
        <v>308</v>
      </c>
      <c r="D20" s="320">
        <f>'Project 17'!$H$3</f>
        <v>5017.8</v>
      </c>
      <c r="E20" s="320"/>
      <c r="F20" s="320"/>
      <c r="G20" s="316"/>
      <c r="H20" s="317">
        <f t="shared" si="0"/>
        <v>5017.8</v>
      </c>
      <c r="I20" s="404"/>
    </row>
    <row r="21" spans="1:10" ht="14" customHeight="1" x14ac:dyDescent="0.15">
      <c r="A21" s="284"/>
      <c r="B21" s="312"/>
      <c r="C21" s="289"/>
      <c r="D21" s="320"/>
      <c r="E21" s="320"/>
      <c r="F21" s="320"/>
      <c r="G21" s="316"/>
      <c r="H21" s="317"/>
      <c r="I21" s="404"/>
    </row>
    <row r="22" spans="1:10" ht="14" customHeight="1" thickBot="1" x14ac:dyDescent="0.2">
      <c r="A22" s="290"/>
      <c r="B22" s="288"/>
      <c r="C22" s="285"/>
      <c r="D22" s="320"/>
      <c r="E22" s="320"/>
      <c r="F22" s="320"/>
      <c r="G22" s="316"/>
      <c r="H22" s="317"/>
      <c r="I22" s="404"/>
    </row>
    <row r="23" spans="1:10" ht="14" customHeight="1" thickBot="1" x14ac:dyDescent="0.2">
      <c r="A23" s="291"/>
      <c r="B23" s="291"/>
      <c r="C23" s="292" t="s">
        <v>258</v>
      </c>
      <c r="D23" s="321">
        <f>SUM(D5:D22)</f>
        <v>261058.8</v>
      </c>
      <c r="E23" s="321">
        <f>SUM(E5:E22)</f>
        <v>63748</v>
      </c>
      <c r="F23" s="321">
        <f>SUM(F5:F22)</f>
        <v>5500</v>
      </c>
      <c r="G23" s="321">
        <f>SUM(G5:G22)</f>
        <v>126888</v>
      </c>
      <c r="H23" s="322">
        <f>SUM(H5:H22)</f>
        <v>330306.8</v>
      </c>
      <c r="I23" s="424"/>
    </row>
    <row r="24" spans="1:10" x14ac:dyDescent="0.15">
      <c r="A24" s="274"/>
      <c r="B24" s="275"/>
      <c r="D24" s="276"/>
      <c r="H24" s="293"/>
      <c r="I24" s="425"/>
      <c r="J24" s="393"/>
    </row>
    <row r="25" spans="1:10" x14ac:dyDescent="0.15">
      <c r="A25" s="274"/>
      <c r="B25" s="286"/>
      <c r="D25" s="294" t="s">
        <v>259</v>
      </c>
      <c r="H25" s="293">
        <f>'[1]Agent Budget '!$E$25</f>
        <v>55000</v>
      </c>
      <c r="I25" s="425"/>
    </row>
    <row r="26" spans="1:10" x14ac:dyDescent="0.15">
      <c r="A26" s="274"/>
      <c r="B26" s="286"/>
      <c r="D26" s="276"/>
      <c r="H26" s="277"/>
      <c r="I26" s="426"/>
    </row>
    <row r="27" spans="1:10" x14ac:dyDescent="0.15">
      <c r="A27" s="274"/>
      <c r="B27" s="286"/>
      <c r="D27" s="295" t="s">
        <v>260</v>
      </c>
      <c r="E27" s="296"/>
      <c r="F27" s="296"/>
      <c r="G27" s="296"/>
      <c r="H27" s="297">
        <f>H23+H25</f>
        <v>385306.8</v>
      </c>
      <c r="I27" s="427"/>
    </row>
    <row r="28" spans="1:10" x14ac:dyDescent="0.15">
      <c r="A28" s="274"/>
      <c r="B28" s="286"/>
      <c r="D28" s="276"/>
      <c r="H28" s="277"/>
      <c r="I28" s="426"/>
    </row>
    <row r="29" spans="1:10" x14ac:dyDescent="0.15">
      <c r="A29" s="274"/>
      <c r="B29" s="286"/>
      <c r="D29" s="298" t="s">
        <v>312</v>
      </c>
      <c r="E29" s="299"/>
      <c r="F29" s="299"/>
      <c r="G29" s="299"/>
      <c r="H29" s="300">
        <v>385306.8</v>
      </c>
      <c r="I29" s="425"/>
    </row>
    <row r="30" spans="1:10" x14ac:dyDescent="0.15">
      <c r="A30" s="274"/>
      <c r="B30" s="286"/>
      <c r="D30" s="276"/>
      <c r="H30" s="277"/>
      <c r="I30" s="426"/>
    </row>
    <row r="31" spans="1:10" x14ac:dyDescent="0.15">
      <c r="A31" s="274"/>
      <c r="B31" s="286"/>
      <c r="D31" s="301" t="s">
        <v>261</v>
      </c>
      <c r="H31" s="421">
        <f>H29-H27</f>
        <v>0</v>
      </c>
      <c r="I31" s="428"/>
    </row>
    <row r="32" spans="1:10" x14ac:dyDescent="0.15">
      <c r="I32" s="305"/>
    </row>
    <row r="33" spans="4:9" x14ac:dyDescent="0.15">
      <c r="I33" s="305"/>
    </row>
    <row r="34" spans="4:9" x14ac:dyDescent="0.15">
      <c r="D34" s="383" t="s">
        <v>309</v>
      </c>
      <c r="E34" s="376"/>
      <c r="F34" s="376"/>
      <c r="G34" s="376"/>
      <c r="H34" s="392">
        <v>88362</v>
      </c>
      <c r="I34" s="427"/>
    </row>
    <row r="35" spans="4:9" x14ac:dyDescent="0.15">
      <c r="D35" s="377"/>
      <c r="E35" s="378"/>
      <c r="F35" s="378"/>
      <c r="G35" s="378"/>
      <c r="H35" s="379"/>
      <c r="I35" s="429"/>
    </row>
    <row r="36" spans="4:9" x14ac:dyDescent="0.15">
      <c r="D36" s="380" t="s">
        <v>355</v>
      </c>
      <c r="E36" s="388" t="s">
        <v>325</v>
      </c>
      <c r="F36" s="378"/>
      <c r="G36" s="378"/>
      <c r="H36" s="389">
        <v>17100</v>
      </c>
      <c r="I36" s="426"/>
    </row>
    <row r="37" spans="4:9" x14ac:dyDescent="0.15">
      <c r="D37" s="380" t="s">
        <v>354</v>
      </c>
      <c r="E37" s="388" t="s">
        <v>356</v>
      </c>
      <c r="F37" s="378"/>
      <c r="G37" s="378"/>
      <c r="H37" s="389">
        <v>20000</v>
      </c>
      <c r="I37" s="426"/>
    </row>
    <row r="38" spans="4:9" x14ac:dyDescent="0.15">
      <c r="D38" s="380" t="s">
        <v>310</v>
      </c>
      <c r="E38" s="388" t="s">
        <v>357</v>
      </c>
      <c r="F38" s="378"/>
      <c r="G38" s="378"/>
      <c r="H38" s="389">
        <v>22600</v>
      </c>
      <c r="I38" s="426"/>
    </row>
    <row r="39" spans="4:9" x14ac:dyDescent="0.15">
      <c r="D39" s="380" t="s">
        <v>353</v>
      </c>
      <c r="E39" s="388" t="s">
        <v>340</v>
      </c>
      <c r="F39" s="378"/>
      <c r="G39" s="378"/>
      <c r="H39" s="389">
        <v>14076</v>
      </c>
      <c r="I39" s="426"/>
    </row>
    <row r="40" spans="4:9" s="385" customFormat="1" x14ac:dyDescent="0.15">
      <c r="D40" s="381" t="s">
        <v>379</v>
      </c>
      <c r="E40" s="434" t="s">
        <v>380</v>
      </c>
      <c r="F40" s="382"/>
      <c r="G40" s="382"/>
      <c r="H40" s="433">
        <v>14586</v>
      </c>
      <c r="I40" s="429"/>
    </row>
    <row r="41" spans="4:9" x14ac:dyDescent="0.15">
      <c r="D41" s="380" t="s">
        <v>73</v>
      </c>
      <c r="E41" s="378"/>
      <c r="F41" s="378"/>
      <c r="G41" s="378"/>
      <c r="H41" s="389">
        <f>H36+H37+H38+H39+H40</f>
        <v>88362</v>
      </c>
      <c r="I41" s="426"/>
    </row>
    <row r="42" spans="4:9" x14ac:dyDescent="0.15">
      <c r="D42" s="377"/>
      <c r="E42" s="378"/>
      <c r="F42" s="378"/>
      <c r="G42" s="378"/>
      <c r="H42" s="379"/>
      <c r="I42" s="429"/>
    </row>
    <row r="43" spans="4:9" x14ac:dyDescent="0.15">
      <c r="D43" s="381" t="s">
        <v>311</v>
      </c>
      <c r="E43" s="382"/>
      <c r="F43" s="382"/>
      <c r="G43" s="382"/>
      <c r="H43" s="390">
        <f>H34-H41</f>
        <v>0</v>
      </c>
      <c r="I43" s="430"/>
    </row>
    <row r="45" spans="4:9" x14ac:dyDescent="0.15">
      <c r="G45" s="131"/>
      <c r="H45" s="391"/>
      <c r="I45" s="391"/>
    </row>
  </sheetData>
  <mergeCells count="1">
    <mergeCell ref="D3:G3"/>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4" tint="0.39997558519241921"/>
    <pageSetUpPr fitToPage="1"/>
  </sheetPr>
  <dimension ref="A1:K63"/>
  <sheetViews>
    <sheetView showGridLines="0" zoomScaleNormal="100" workbookViewId="0">
      <selection activeCell="H3" sqref="H3"/>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25" t="s">
        <v>18</v>
      </c>
      <c r="B2" s="26"/>
      <c r="C2" s="26"/>
      <c r="D2" s="28" t="s">
        <v>0</v>
      </c>
      <c r="E2" s="28" t="s">
        <v>2</v>
      </c>
      <c r="F2" s="28" t="s">
        <v>1</v>
      </c>
      <c r="G2" s="28" t="s">
        <v>14</v>
      </c>
      <c r="H2" s="28" t="s">
        <v>15</v>
      </c>
      <c r="I2" s="30" t="s">
        <v>56</v>
      </c>
      <c r="K2" s="7"/>
    </row>
    <row r="3" spans="1:11" s="6" customFormat="1" ht="21" thickBot="1" x14ac:dyDescent="0.3">
      <c r="A3" s="29" t="s">
        <v>19</v>
      </c>
      <c r="B3" s="495"/>
      <c r="C3" s="496"/>
      <c r="D3" s="31">
        <f>SUM(B22)</f>
        <v>0</v>
      </c>
      <c r="E3" s="31">
        <f>SUM(C22)</f>
        <v>88940</v>
      </c>
      <c r="F3" s="31">
        <f>SUM(E22)</f>
        <v>0</v>
      </c>
      <c r="G3" s="31">
        <f>SUM(G22)</f>
        <v>0</v>
      </c>
      <c r="H3" s="44">
        <f>SUM(D3:G3)</f>
        <v>88940</v>
      </c>
      <c r="I3" s="109">
        <f>SUM(E24)</f>
        <v>88940</v>
      </c>
      <c r="K3" s="8"/>
    </row>
    <row r="4" spans="1:11" s="6" customFormat="1" ht="32" customHeight="1" x14ac:dyDescent="0.2">
      <c r="A4" s="488" t="s">
        <v>221</v>
      </c>
      <c r="B4" s="489"/>
      <c r="C4" s="490"/>
      <c r="D4" s="497" t="s">
        <v>21</v>
      </c>
      <c r="E4" s="498"/>
      <c r="F4" s="498"/>
      <c r="G4" s="498"/>
      <c r="H4" s="499"/>
      <c r="I4" s="21"/>
      <c r="K4" s="8"/>
    </row>
    <row r="5" spans="1:11" s="6" customFormat="1" ht="19" x14ac:dyDescent="0.25">
      <c r="A5" s="505" t="s">
        <v>222</v>
      </c>
      <c r="B5" s="506"/>
      <c r="C5" s="506"/>
      <c r="D5" s="15"/>
      <c r="E5" s="16"/>
      <c r="F5" s="16"/>
      <c r="G5" s="16"/>
      <c r="H5" s="16"/>
      <c r="I5" s="17"/>
      <c r="K5" s="8"/>
    </row>
    <row r="6" spans="1:11" s="6" customFormat="1" ht="14" x14ac:dyDescent="0.2">
      <c r="A6" s="501" t="s">
        <v>326</v>
      </c>
      <c r="B6" s="502"/>
      <c r="C6" s="502"/>
      <c r="D6" s="502"/>
      <c r="E6" s="502"/>
      <c r="F6" s="502"/>
      <c r="G6" s="502"/>
      <c r="H6" s="502"/>
      <c r="I6" s="507"/>
      <c r="K6" s="8"/>
    </row>
    <row r="7" spans="1:11" s="6" customFormat="1" ht="14" x14ac:dyDescent="0.2">
      <c r="A7" s="508"/>
      <c r="B7" s="509"/>
      <c r="C7" s="509"/>
      <c r="D7" s="509"/>
      <c r="E7" s="509"/>
      <c r="F7" s="509"/>
      <c r="G7" s="509"/>
      <c r="H7" s="509"/>
      <c r="I7" s="510"/>
      <c r="K7" s="8"/>
    </row>
    <row r="8" spans="1:11" s="6" customFormat="1" ht="14" x14ac:dyDescent="0.2">
      <c r="A8" s="508"/>
      <c r="B8" s="509"/>
      <c r="C8" s="509"/>
      <c r="D8" s="509"/>
      <c r="E8" s="509"/>
      <c r="F8" s="509"/>
      <c r="G8" s="509"/>
      <c r="H8" s="509"/>
      <c r="I8" s="510"/>
      <c r="K8" s="8"/>
    </row>
    <row r="9" spans="1:11" s="6" customFormat="1" ht="42" customHeight="1" x14ac:dyDescent="0.2">
      <c r="A9" s="508"/>
      <c r="B9" s="509"/>
      <c r="C9" s="509"/>
      <c r="D9" s="509"/>
      <c r="E9" s="509"/>
      <c r="F9" s="509"/>
      <c r="G9" s="509"/>
      <c r="H9" s="509"/>
      <c r="I9" s="510"/>
      <c r="K9" s="8"/>
    </row>
    <row r="10" spans="1:11" s="6" customFormat="1" ht="118.5" customHeight="1" x14ac:dyDescent="0.2">
      <c r="A10" s="511"/>
      <c r="B10" s="512"/>
      <c r="C10" s="512"/>
      <c r="D10" s="512"/>
      <c r="E10" s="512"/>
      <c r="F10" s="512"/>
      <c r="G10" s="512"/>
      <c r="H10" s="512"/>
      <c r="I10" s="513"/>
      <c r="K10" s="8"/>
    </row>
    <row r="11" spans="1:11" s="6" customFormat="1" ht="17.25" customHeight="1" x14ac:dyDescent="0.2">
      <c r="A11" s="18"/>
      <c r="B11" s="19"/>
      <c r="C11" s="19"/>
      <c r="D11" s="20"/>
      <c r="E11" s="20"/>
      <c r="F11" s="20"/>
      <c r="G11" s="20"/>
      <c r="H11" s="20"/>
      <c r="I11" s="21"/>
      <c r="K11" s="8"/>
    </row>
    <row r="12" spans="1:11" s="6" customFormat="1" ht="20" x14ac:dyDescent="0.25">
      <c r="A12" s="108" t="s">
        <v>16</v>
      </c>
      <c r="B12" s="500" t="s">
        <v>20</v>
      </c>
      <c r="C12" s="500"/>
      <c r="D12" s="500"/>
      <c r="E12" s="500"/>
      <c r="F12" s="500"/>
      <c r="G12" s="500"/>
      <c r="H12" s="22"/>
      <c r="I12" s="11"/>
      <c r="K12" s="8"/>
    </row>
    <row r="13" spans="1:11" s="6" customFormat="1" ht="15" x14ac:dyDescent="0.2">
      <c r="A13" s="501"/>
      <c r="B13" s="502"/>
      <c r="C13" s="502"/>
      <c r="D13" s="502"/>
      <c r="E13" s="502"/>
      <c r="F13" s="502"/>
      <c r="G13" s="502"/>
      <c r="H13" s="502"/>
      <c r="I13" s="27" t="s">
        <v>17</v>
      </c>
      <c r="K13" s="8"/>
    </row>
    <row r="14" spans="1:11" s="6" customFormat="1" ht="30" customHeight="1" x14ac:dyDescent="0.2">
      <c r="A14" s="511"/>
      <c r="B14" s="512"/>
      <c r="C14" s="512"/>
      <c r="D14" s="512"/>
      <c r="E14" s="512"/>
      <c r="F14" s="512"/>
      <c r="G14" s="512"/>
      <c r="H14" s="512"/>
      <c r="I14" s="307"/>
      <c r="K14" s="8"/>
    </row>
    <row r="15" spans="1:11" s="6" customFormat="1" ht="15" x14ac:dyDescent="0.2">
      <c r="A15" s="501" t="s">
        <v>324</v>
      </c>
      <c r="B15" s="502"/>
      <c r="C15" s="502"/>
      <c r="D15" s="502"/>
      <c r="E15" s="502"/>
      <c r="F15" s="502"/>
      <c r="G15" s="502"/>
      <c r="H15" s="502"/>
      <c r="I15" s="27" t="s">
        <v>17</v>
      </c>
      <c r="K15" s="8"/>
    </row>
    <row r="16" spans="1:11" s="6" customFormat="1" ht="36.75" customHeight="1" thickBot="1" x14ac:dyDescent="0.25">
      <c r="A16" s="503"/>
      <c r="B16" s="504"/>
      <c r="C16" s="504"/>
      <c r="D16" s="504"/>
      <c r="E16" s="504"/>
      <c r="F16" s="504"/>
      <c r="G16" s="504"/>
      <c r="H16" s="504"/>
      <c r="I16" s="308">
        <v>45108</v>
      </c>
      <c r="K16" s="8"/>
    </row>
    <row r="17" spans="1:11" s="6" customFormat="1" ht="12.75" customHeight="1" x14ac:dyDescent="0.2">
      <c r="A17" s="105"/>
      <c r="B17" s="106"/>
      <c r="C17" s="106"/>
      <c r="D17" s="106"/>
      <c r="E17" s="106"/>
      <c r="F17" s="106"/>
      <c r="G17" s="106"/>
      <c r="H17" s="106"/>
      <c r="I17" s="107"/>
      <c r="K17" s="8"/>
    </row>
    <row r="18" spans="1:11" s="6" customFormat="1" ht="15.75" customHeight="1" thickBot="1" x14ac:dyDescent="0.25">
      <c r="A18" s="23"/>
      <c r="B18" s="24"/>
      <c r="C18" s="24"/>
      <c r="D18" s="24"/>
      <c r="E18" s="24"/>
      <c r="F18" s="24"/>
      <c r="G18" s="24"/>
      <c r="H18" s="24"/>
      <c r="I18" s="24"/>
      <c r="K18" s="8"/>
    </row>
    <row r="19" spans="1:11" s="6" customFormat="1" ht="19" x14ac:dyDescent="0.2">
      <c r="A19" s="485" t="s">
        <v>48</v>
      </c>
      <c r="B19" s="486"/>
      <c r="C19" s="486"/>
      <c r="D19" s="486"/>
      <c r="E19" s="486"/>
      <c r="F19" s="486"/>
      <c r="G19" s="486"/>
      <c r="H19" s="486"/>
      <c r="I19" s="487"/>
      <c r="K19" s="8"/>
    </row>
    <row r="20" spans="1:11" ht="16" x14ac:dyDescent="0.2">
      <c r="A20" s="94" t="s">
        <v>49</v>
      </c>
      <c r="B20" s="13"/>
      <c r="C20" s="13"/>
      <c r="D20" s="13"/>
      <c r="E20" s="13"/>
      <c r="F20" s="13"/>
      <c r="G20" s="13"/>
      <c r="H20" s="13"/>
      <c r="I20" s="14"/>
    </row>
    <row r="21" spans="1:11" ht="16" x14ac:dyDescent="0.2">
      <c r="A21" s="12"/>
      <c r="B21" s="95" t="s">
        <v>0</v>
      </c>
      <c r="C21" s="491" t="s">
        <v>2</v>
      </c>
      <c r="D21" s="492"/>
      <c r="E21" s="491" t="s">
        <v>1</v>
      </c>
      <c r="F21" s="492"/>
      <c r="G21" s="491" t="s">
        <v>47</v>
      </c>
      <c r="H21" s="492"/>
      <c r="I21" s="14"/>
    </row>
    <row r="22" spans="1:11" ht="22.5" customHeight="1" x14ac:dyDescent="0.2">
      <c r="A22" s="12"/>
      <c r="B22" s="216">
        <v>0</v>
      </c>
      <c r="C22" s="493">
        <f>84640+4300</f>
        <v>88940</v>
      </c>
      <c r="D22" s="494"/>
      <c r="E22" s="493"/>
      <c r="F22" s="494"/>
      <c r="G22" s="493">
        <v>0</v>
      </c>
      <c r="H22" s="494"/>
      <c r="I22" s="14"/>
    </row>
    <row r="23" spans="1:11" ht="14.25" customHeight="1" x14ac:dyDescent="0.15">
      <c r="A23" s="12"/>
      <c r="B23" s="101"/>
      <c r="C23" s="102"/>
      <c r="D23" s="103"/>
      <c r="E23" s="102"/>
      <c r="F23" s="103"/>
      <c r="G23" s="102"/>
      <c r="H23" s="103"/>
      <c r="I23" s="14"/>
    </row>
    <row r="24" spans="1:11" ht="23.25" customHeight="1" x14ac:dyDescent="0.2">
      <c r="A24" s="94" t="s">
        <v>57</v>
      </c>
      <c r="B24" s="104"/>
      <c r="C24" s="104"/>
      <c r="D24" s="104"/>
      <c r="E24" s="523">
        <f>C22</f>
        <v>88940</v>
      </c>
      <c r="F24" s="524"/>
      <c r="G24" s="101"/>
      <c r="H24" s="101"/>
      <c r="I24" s="14"/>
    </row>
    <row r="25" spans="1:11" x14ac:dyDescent="0.15">
      <c r="A25" s="12"/>
      <c r="B25" s="13"/>
      <c r="C25" s="13"/>
      <c r="D25" s="13"/>
      <c r="E25" s="13"/>
      <c r="F25" s="13"/>
      <c r="G25" s="13"/>
      <c r="H25" s="13"/>
      <c r="I25" s="14"/>
    </row>
    <row r="26" spans="1:11" ht="6.75" customHeight="1" thickBot="1" x14ac:dyDescent="0.2">
      <c r="A26" s="96"/>
      <c r="B26" s="97"/>
      <c r="C26" s="97"/>
      <c r="D26" s="97"/>
      <c r="E26" s="97"/>
      <c r="F26" s="97"/>
      <c r="G26" s="97"/>
      <c r="H26" s="97"/>
      <c r="I26" s="98"/>
    </row>
    <row r="28" spans="1:11" ht="19" x14ac:dyDescent="0.25">
      <c r="A28" s="48" t="s">
        <v>50</v>
      </c>
      <c r="B28" s="99" t="s">
        <v>144</v>
      </c>
      <c r="C28" s="99"/>
      <c r="D28" s="99"/>
    </row>
    <row r="29" spans="1:11" ht="7.5" customHeight="1" x14ac:dyDescent="0.2">
      <c r="A29" s="99"/>
      <c r="B29" s="99"/>
      <c r="C29" s="99"/>
      <c r="D29" s="99"/>
    </row>
    <row r="30" spans="1:11" ht="16" x14ac:dyDescent="0.2">
      <c r="A30" s="100" t="s">
        <v>55</v>
      </c>
      <c r="B30" s="99"/>
      <c r="C30" s="99"/>
      <c r="D30" s="99"/>
    </row>
    <row r="31" spans="1:11" ht="11.25" customHeight="1" x14ac:dyDescent="0.2">
      <c r="A31" s="99"/>
      <c r="B31" s="99"/>
      <c r="C31" s="99"/>
      <c r="D31" s="99"/>
    </row>
    <row r="32" spans="1:11" ht="16" x14ac:dyDescent="0.2">
      <c r="A32" s="179" t="s">
        <v>140</v>
      </c>
      <c r="B32" s="99"/>
      <c r="C32" s="99"/>
      <c r="D32" s="99"/>
    </row>
    <row r="33" spans="1:9" ht="16" x14ac:dyDescent="0.2">
      <c r="A33" s="179" t="s">
        <v>141</v>
      </c>
      <c r="B33" s="99"/>
      <c r="C33" s="99"/>
      <c r="D33" s="99"/>
    </row>
    <row r="34" spans="1:9" ht="16" x14ac:dyDescent="0.2">
      <c r="A34" s="99"/>
      <c r="B34" s="99"/>
      <c r="C34" s="99"/>
      <c r="D34" s="99"/>
    </row>
    <row r="35" spans="1:9" ht="16" x14ac:dyDescent="0.2">
      <c r="A35" s="93" t="s">
        <v>142</v>
      </c>
    </row>
    <row r="36" spans="1:9" ht="16" x14ac:dyDescent="0.2">
      <c r="A36" s="100" t="s">
        <v>143</v>
      </c>
    </row>
    <row r="38" spans="1:9" x14ac:dyDescent="0.15">
      <c r="A38" s="514"/>
      <c r="B38" s="515"/>
      <c r="C38" s="515"/>
      <c r="D38" s="515"/>
      <c r="E38" s="515"/>
      <c r="F38" s="515"/>
      <c r="G38" s="515"/>
      <c r="H38" s="515"/>
      <c r="I38" s="516"/>
    </row>
    <row r="39" spans="1:9" x14ac:dyDescent="0.15">
      <c r="A39" s="517"/>
      <c r="B39" s="518"/>
      <c r="C39" s="518"/>
      <c r="D39" s="518"/>
      <c r="E39" s="518"/>
      <c r="F39" s="518"/>
      <c r="G39" s="518"/>
      <c r="H39" s="518"/>
      <c r="I39" s="519"/>
    </row>
    <row r="40" spans="1:9" x14ac:dyDescent="0.15">
      <c r="A40" s="517"/>
      <c r="B40" s="518"/>
      <c r="C40" s="518"/>
      <c r="D40" s="518"/>
      <c r="E40" s="518"/>
      <c r="F40" s="518"/>
      <c r="G40" s="518"/>
      <c r="H40" s="518"/>
      <c r="I40" s="519"/>
    </row>
    <row r="41" spans="1:9" x14ac:dyDescent="0.15">
      <c r="A41" s="517"/>
      <c r="B41" s="518"/>
      <c r="C41" s="518"/>
      <c r="D41" s="518"/>
      <c r="E41" s="518"/>
      <c r="F41" s="518"/>
      <c r="G41" s="518"/>
      <c r="H41" s="518"/>
      <c r="I41" s="519"/>
    </row>
    <row r="42" spans="1:9" x14ac:dyDescent="0.15">
      <c r="A42" s="517"/>
      <c r="B42" s="518"/>
      <c r="C42" s="518"/>
      <c r="D42" s="518"/>
      <c r="E42" s="518"/>
      <c r="F42" s="518"/>
      <c r="G42" s="518"/>
      <c r="H42" s="518"/>
      <c r="I42" s="519"/>
    </row>
    <row r="43" spans="1:9" x14ac:dyDescent="0.15">
      <c r="A43" s="517"/>
      <c r="B43" s="518"/>
      <c r="C43" s="518"/>
      <c r="D43" s="518"/>
      <c r="E43" s="518"/>
      <c r="F43" s="518"/>
      <c r="G43" s="518"/>
      <c r="H43" s="518"/>
      <c r="I43" s="519"/>
    </row>
    <row r="44" spans="1:9" x14ac:dyDescent="0.15">
      <c r="A44" s="517"/>
      <c r="B44" s="518"/>
      <c r="C44" s="518"/>
      <c r="D44" s="518"/>
      <c r="E44" s="518"/>
      <c r="F44" s="518"/>
      <c r="G44" s="518"/>
      <c r="H44" s="518"/>
      <c r="I44" s="519"/>
    </row>
    <row r="45" spans="1:9" x14ac:dyDescent="0.15">
      <c r="A45" s="517"/>
      <c r="B45" s="518"/>
      <c r="C45" s="518"/>
      <c r="D45" s="518"/>
      <c r="E45" s="518"/>
      <c r="F45" s="518"/>
      <c r="G45" s="518"/>
      <c r="H45" s="518"/>
      <c r="I45" s="519"/>
    </row>
    <row r="46" spans="1:9" x14ac:dyDescent="0.15">
      <c r="A46" s="517"/>
      <c r="B46" s="518"/>
      <c r="C46" s="518"/>
      <c r="D46" s="518"/>
      <c r="E46" s="518"/>
      <c r="F46" s="518"/>
      <c r="G46" s="518"/>
      <c r="H46" s="518"/>
      <c r="I46" s="519"/>
    </row>
    <row r="47" spans="1:9" x14ac:dyDescent="0.15">
      <c r="A47" s="517"/>
      <c r="B47" s="518"/>
      <c r="C47" s="518"/>
      <c r="D47" s="518"/>
      <c r="E47" s="518"/>
      <c r="F47" s="518"/>
      <c r="G47" s="518"/>
      <c r="H47" s="518"/>
      <c r="I47" s="519"/>
    </row>
    <row r="48" spans="1:9" x14ac:dyDescent="0.15">
      <c r="A48" s="517"/>
      <c r="B48" s="518"/>
      <c r="C48" s="518"/>
      <c r="D48" s="518"/>
      <c r="E48" s="518"/>
      <c r="F48" s="518"/>
      <c r="G48" s="518"/>
      <c r="H48" s="518"/>
      <c r="I48" s="519"/>
    </row>
    <row r="49" spans="1:9" x14ac:dyDescent="0.15">
      <c r="A49" s="517"/>
      <c r="B49" s="518"/>
      <c r="C49" s="518"/>
      <c r="D49" s="518"/>
      <c r="E49" s="518"/>
      <c r="F49" s="518"/>
      <c r="G49" s="518"/>
      <c r="H49" s="518"/>
      <c r="I49" s="519"/>
    </row>
    <row r="50" spans="1:9" x14ac:dyDescent="0.15">
      <c r="A50" s="517"/>
      <c r="B50" s="518"/>
      <c r="C50" s="518"/>
      <c r="D50" s="518"/>
      <c r="E50" s="518"/>
      <c r="F50" s="518"/>
      <c r="G50" s="518"/>
      <c r="H50" s="518"/>
      <c r="I50" s="519"/>
    </row>
    <row r="51" spans="1:9" x14ac:dyDescent="0.15">
      <c r="A51" s="517"/>
      <c r="B51" s="518"/>
      <c r="C51" s="518"/>
      <c r="D51" s="518"/>
      <c r="E51" s="518"/>
      <c r="F51" s="518"/>
      <c r="G51" s="518"/>
      <c r="H51" s="518"/>
      <c r="I51" s="519"/>
    </row>
    <row r="52" spans="1:9" x14ac:dyDescent="0.15">
      <c r="A52" s="517"/>
      <c r="B52" s="518"/>
      <c r="C52" s="518"/>
      <c r="D52" s="518"/>
      <c r="E52" s="518"/>
      <c r="F52" s="518"/>
      <c r="G52" s="518"/>
      <c r="H52" s="518"/>
      <c r="I52" s="519"/>
    </row>
    <row r="53" spans="1:9" x14ac:dyDescent="0.15">
      <c r="A53" s="517"/>
      <c r="B53" s="518"/>
      <c r="C53" s="518"/>
      <c r="D53" s="518"/>
      <c r="E53" s="518"/>
      <c r="F53" s="518"/>
      <c r="G53" s="518"/>
      <c r="H53" s="518"/>
      <c r="I53" s="519"/>
    </row>
    <row r="54" spans="1:9" x14ac:dyDescent="0.15">
      <c r="A54" s="517"/>
      <c r="B54" s="518"/>
      <c r="C54" s="518"/>
      <c r="D54" s="518"/>
      <c r="E54" s="518"/>
      <c r="F54" s="518"/>
      <c r="G54" s="518"/>
      <c r="H54" s="518"/>
      <c r="I54" s="519"/>
    </row>
    <row r="55" spans="1:9" x14ac:dyDescent="0.15">
      <c r="A55" s="517"/>
      <c r="B55" s="518"/>
      <c r="C55" s="518"/>
      <c r="D55" s="518"/>
      <c r="E55" s="518"/>
      <c r="F55" s="518"/>
      <c r="G55" s="518"/>
      <c r="H55" s="518"/>
      <c r="I55" s="519"/>
    </row>
    <row r="56" spans="1:9" x14ac:dyDescent="0.15">
      <c r="A56" s="517"/>
      <c r="B56" s="518"/>
      <c r="C56" s="518"/>
      <c r="D56" s="518"/>
      <c r="E56" s="518"/>
      <c r="F56" s="518"/>
      <c r="G56" s="518"/>
      <c r="H56" s="518"/>
      <c r="I56" s="519"/>
    </row>
    <row r="57" spans="1:9" x14ac:dyDescent="0.15">
      <c r="A57" s="517"/>
      <c r="B57" s="518"/>
      <c r="C57" s="518"/>
      <c r="D57" s="518"/>
      <c r="E57" s="518"/>
      <c r="F57" s="518"/>
      <c r="G57" s="518"/>
      <c r="H57" s="518"/>
      <c r="I57" s="519"/>
    </row>
    <row r="58" spans="1:9" x14ac:dyDescent="0.15">
      <c r="A58" s="517"/>
      <c r="B58" s="518"/>
      <c r="C58" s="518"/>
      <c r="D58" s="518"/>
      <c r="E58" s="518"/>
      <c r="F58" s="518"/>
      <c r="G58" s="518"/>
      <c r="H58" s="518"/>
      <c r="I58" s="519"/>
    </row>
    <row r="59" spans="1:9" x14ac:dyDescent="0.15">
      <c r="A59" s="517"/>
      <c r="B59" s="518"/>
      <c r="C59" s="518"/>
      <c r="D59" s="518"/>
      <c r="E59" s="518"/>
      <c r="F59" s="518"/>
      <c r="G59" s="518"/>
      <c r="H59" s="518"/>
      <c r="I59" s="519"/>
    </row>
    <row r="60" spans="1:9" x14ac:dyDescent="0.15">
      <c r="A60" s="517"/>
      <c r="B60" s="518"/>
      <c r="C60" s="518"/>
      <c r="D60" s="518"/>
      <c r="E60" s="518"/>
      <c r="F60" s="518"/>
      <c r="G60" s="518"/>
      <c r="H60" s="518"/>
      <c r="I60" s="519"/>
    </row>
    <row r="61" spans="1:9" x14ac:dyDescent="0.15">
      <c r="A61" s="517"/>
      <c r="B61" s="518"/>
      <c r="C61" s="518"/>
      <c r="D61" s="518"/>
      <c r="E61" s="518"/>
      <c r="F61" s="518"/>
      <c r="G61" s="518"/>
      <c r="H61" s="518"/>
      <c r="I61" s="519"/>
    </row>
    <row r="62" spans="1:9" x14ac:dyDescent="0.15">
      <c r="A62" s="517"/>
      <c r="B62" s="518"/>
      <c r="C62" s="518"/>
      <c r="D62" s="518"/>
      <c r="E62" s="518"/>
      <c r="F62" s="518"/>
      <c r="G62" s="518"/>
      <c r="H62" s="518"/>
      <c r="I62" s="519"/>
    </row>
    <row r="63" spans="1:9" x14ac:dyDescent="0.15">
      <c r="A63" s="520"/>
      <c r="B63" s="521"/>
      <c r="C63" s="521"/>
      <c r="D63" s="521"/>
      <c r="E63" s="521"/>
      <c r="F63" s="521"/>
      <c r="G63" s="521"/>
      <c r="H63" s="521"/>
      <c r="I63" s="522"/>
    </row>
  </sheetData>
  <sheetProtection insertRows="0" selectLockedCells="1"/>
  <protectedRanges>
    <protectedRange sqref="D5:I12 A6:C12 A18:I19 A13:I17" name="Range1"/>
  </protectedRanges>
  <mergeCells count="17">
    <mergeCell ref="A38:I63"/>
    <mergeCell ref="E24:F24"/>
    <mergeCell ref="B3:C3"/>
    <mergeCell ref="D4:H4"/>
    <mergeCell ref="B12:G12"/>
    <mergeCell ref="A15:H16"/>
    <mergeCell ref="A5:C5"/>
    <mergeCell ref="A6:I10"/>
    <mergeCell ref="A13:H14"/>
    <mergeCell ref="A19:I19"/>
    <mergeCell ref="A4:C4"/>
    <mergeCell ref="C21:D21"/>
    <mergeCell ref="C22:D22"/>
    <mergeCell ref="E22:F22"/>
    <mergeCell ref="E21:F21"/>
    <mergeCell ref="G22:H22"/>
    <mergeCell ref="G21:H21"/>
  </mergeCells>
  <phoneticPr fontId="2" type="noConversion"/>
  <printOptions horizontalCentered="1"/>
  <pageMargins left="0.25" right="0.25" top="0.25" bottom="0.17" header="0.2" footer="0.27"/>
  <pageSetup scale="6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fitToPage="1"/>
  </sheetPr>
  <dimension ref="A1:K63"/>
  <sheetViews>
    <sheetView showGridLines="0" zoomScaleNormal="100" workbookViewId="0">
      <selection activeCell="A6" sqref="A6:I10"/>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25" t="s">
        <v>22</v>
      </c>
      <c r="B2" s="26"/>
      <c r="C2" s="26"/>
      <c r="D2" s="28" t="s">
        <v>0</v>
      </c>
      <c r="E2" s="28" t="s">
        <v>2</v>
      </c>
      <c r="F2" s="28" t="s">
        <v>1</v>
      </c>
      <c r="G2" s="28" t="s">
        <v>14</v>
      </c>
      <c r="H2" s="28" t="s">
        <v>15</v>
      </c>
      <c r="I2" s="30" t="s">
        <v>56</v>
      </c>
      <c r="K2" s="7"/>
    </row>
    <row r="3" spans="1:11" s="6" customFormat="1" ht="21" thickBot="1" x14ac:dyDescent="0.3">
      <c r="A3" s="29" t="s">
        <v>58</v>
      </c>
      <c r="B3" s="495"/>
      <c r="C3" s="496"/>
      <c r="D3" s="31">
        <f>SUM(B22)</f>
        <v>0</v>
      </c>
      <c r="E3" s="31">
        <f>SUM(C22)</f>
        <v>0</v>
      </c>
      <c r="F3" s="31">
        <f>SUM(E22)</f>
        <v>0</v>
      </c>
      <c r="G3" s="31">
        <f>SUM(G22)</f>
        <v>0</v>
      </c>
      <c r="H3" s="44">
        <f>SUM(D3:G3)</f>
        <v>0</v>
      </c>
      <c r="I3" s="109">
        <f>SUM(E24)</f>
        <v>0</v>
      </c>
      <c r="K3" s="8"/>
    </row>
    <row r="4" spans="1:11" s="6" customFormat="1" ht="24" customHeight="1" x14ac:dyDescent="0.2">
      <c r="A4" s="525" t="s">
        <v>223</v>
      </c>
      <c r="B4" s="526"/>
      <c r="C4" s="527"/>
      <c r="D4" s="497" t="s">
        <v>21</v>
      </c>
      <c r="E4" s="498"/>
      <c r="F4" s="498"/>
      <c r="G4" s="498"/>
      <c r="H4" s="499"/>
      <c r="I4" s="21"/>
      <c r="K4" s="8"/>
    </row>
    <row r="5" spans="1:11" s="6" customFormat="1" ht="19" x14ac:dyDescent="0.25">
      <c r="A5" s="505" t="s">
        <v>13</v>
      </c>
      <c r="B5" s="506"/>
      <c r="C5" s="506"/>
      <c r="D5" s="15"/>
      <c r="E5" s="16"/>
      <c r="F5" s="16"/>
      <c r="G5" s="16"/>
      <c r="H5" s="16"/>
      <c r="I5" s="17"/>
      <c r="K5" s="8"/>
    </row>
    <row r="6" spans="1:11" s="6" customFormat="1" ht="14" x14ac:dyDescent="0.2">
      <c r="A6" s="501"/>
      <c r="B6" s="502"/>
      <c r="C6" s="502"/>
      <c r="D6" s="502"/>
      <c r="E6" s="502"/>
      <c r="F6" s="502"/>
      <c r="G6" s="502"/>
      <c r="H6" s="502"/>
      <c r="I6" s="507"/>
      <c r="K6" s="8"/>
    </row>
    <row r="7" spans="1:11" s="6" customFormat="1" ht="14" x14ac:dyDescent="0.2">
      <c r="A7" s="508"/>
      <c r="B7" s="509"/>
      <c r="C7" s="509"/>
      <c r="D7" s="509"/>
      <c r="E7" s="509"/>
      <c r="F7" s="509"/>
      <c r="G7" s="509"/>
      <c r="H7" s="509"/>
      <c r="I7" s="510"/>
      <c r="K7" s="8"/>
    </row>
    <row r="8" spans="1:11" s="6" customFormat="1" ht="14" x14ac:dyDescent="0.2">
      <c r="A8" s="508"/>
      <c r="B8" s="509"/>
      <c r="C8" s="509"/>
      <c r="D8" s="509"/>
      <c r="E8" s="509"/>
      <c r="F8" s="509"/>
      <c r="G8" s="509"/>
      <c r="H8" s="509"/>
      <c r="I8" s="510"/>
      <c r="K8" s="8"/>
    </row>
    <row r="9" spans="1:11" s="6" customFormat="1" ht="42" customHeight="1" x14ac:dyDescent="0.2">
      <c r="A9" s="508"/>
      <c r="B9" s="509"/>
      <c r="C9" s="509"/>
      <c r="D9" s="509"/>
      <c r="E9" s="509"/>
      <c r="F9" s="509"/>
      <c r="G9" s="509"/>
      <c r="H9" s="509"/>
      <c r="I9" s="510"/>
      <c r="K9" s="8"/>
    </row>
    <row r="10" spans="1:11" s="6" customFormat="1" ht="118.5" customHeight="1" x14ac:dyDescent="0.2">
      <c r="A10" s="511"/>
      <c r="B10" s="512"/>
      <c r="C10" s="512"/>
      <c r="D10" s="512"/>
      <c r="E10" s="512"/>
      <c r="F10" s="512"/>
      <c r="G10" s="512"/>
      <c r="H10" s="512"/>
      <c r="I10" s="513"/>
      <c r="K10" s="8"/>
    </row>
    <row r="11" spans="1:11" s="6" customFormat="1" ht="17.25" customHeight="1" x14ac:dyDescent="0.2">
      <c r="A11" s="18"/>
      <c r="B11" s="19"/>
      <c r="C11" s="19"/>
      <c r="D11" s="20"/>
      <c r="E11" s="20"/>
      <c r="F11" s="20"/>
      <c r="G11" s="20"/>
      <c r="H11" s="20"/>
      <c r="I11" s="21"/>
      <c r="K11" s="8"/>
    </row>
    <row r="12" spans="1:11" s="6" customFormat="1" ht="20" x14ac:dyDescent="0.25">
      <c r="A12" s="108" t="s">
        <v>16</v>
      </c>
      <c r="B12" s="500" t="s">
        <v>20</v>
      </c>
      <c r="C12" s="500"/>
      <c r="D12" s="500"/>
      <c r="E12" s="500"/>
      <c r="F12" s="500"/>
      <c r="G12" s="500"/>
      <c r="H12" s="22"/>
      <c r="I12" s="11"/>
      <c r="K12" s="8"/>
    </row>
    <row r="13" spans="1:11" s="6" customFormat="1" ht="15" x14ac:dyDescent="0.2">
      <c r="A13" s="501"/>
      <c r="B13" s="502"/>
      <c r="C13" s="502"/>
      <c r="D13" s="502"/>
      <c r="E13" s="502"/>
      <c r="F13" s="502"/>
      <c r="G13" s="502"/>
      <c r="H13" s="502"/>
      <c r="I13" s="27" t="s">
        <v>17</v>
      </c>
      <c r="K13" s="8"/>
    </row>
    <row r="14" spans="1:11" s="6" customFormat="1" ht="30" customHeight="1" x14ac:dyDescent="0.2">
      <c r="A14" s="511"/>
      <c r="B14" s="512"/>
      <c r="C14" s="512"/>
      <c r="D14" s="512"/>
      <c r="E14" s="512"/>
      <c r="F14" s="512"/>
      <c r="G14" s="512"/>
      <c r="H14" s="512"/>
      <c r="I14" s="218"/>
      <c r="K14" s="8"/>
    </row>
    <row r="15" spans="1:11" s="6" customFormat="1" ht="15" x14ac:dyDescent="0.2">
      <c r="A15" s="501"/>
      <c r="B15" s="502"/>
      <c r="C15" s="502"/>
      <c r="D15" s="502"/>
      <c r="E15" s="502"/>
      <c r="F15" s="502"/>
      <c r="G15" s="502"/>
      <c r="H15" s="502"/>
      <c r="I15" s="27" t="s">
        <v>17</v>
      </c>
      <c r="K15" s="8"/>
    </row>
    <row r="16" spans="1:11" s="6" customFormat="1" ht="36.75" customHeight="1" thickBot="1" x14ac:dyDescent="0.25">
      <c r="A16" s="503"/>
      <c r="B16" s="504"/>
      <c r="C16" s="504"/>
      <c r="D16" s="504"/>
      <c r="E16" s="504"/>
      <c r="F16" s="504"/>
      <c r="G16" s="504"/>
      <c r="H16" s="504"/>
      <c r="I16" s="217"/>
      <c r="K16" s="8"/>
    </row>
    <row r="17" spans="1:11" s="6" customFormat="1" ht="12.75" customHeight="1" x14ac:dyDescent="0.2">
      <c r="A17" s="105"/>
      <c r="B17" s="106"/>
      <c r="C17" s="106"/>
      <c r="D17" s="106"/>
      <c r="E17" s="106"/>
      <c r="F17" s="106"/>
      <c r="G17" s="106"/>
      <c r="H17" s="106"/>
      <c r="I17" s="107"/>
      <c r="K17" s="8"/>
    </row>
    <row r="18" spans="1:11" s="6" customFormat="1" ht="15.75" customHeight="1" thickBot="1" x14ac:dyDescent="0.25">
      <c r="A18" s="23"/>
      <c r="B18" s="24"/>
      <c r="C18" s="24"/>
      <c r="D18" s="24"/>
      <c r="E18" s="24"/>
      <c r="F18" s="24"/>
      <c r="G18" s="24"/>
      <c r="H18" s="24"/>
      <c r="I18" s="24"/>
      <c r="K18" s="8"/>
    </row>
    <row r="19" spans="1:11" s="6" customFormat="1" ht="19" x14ac:dyDescent="0.2">
      <c r="A19" s="485" t="s">
        <v>48</v>
      </c>
      <c r="B19" s="486"/>
      <c r="C19" s="486"/>
      <c r="D19" s="486"/>
      <c r="E19" s="486"/>
      <c r="F19" s="486"/>
      <c r="G19" s="486"/>
      <c r="H19" s="486"/>
      <c r="I19" s="487"/>
      <c r="K19" s="8"/>
    </row>
    <row r="20" spans="1:11" ht="16" x14ac:dyDescent="0.2">
      <c r="A20" s="94" t="s">
        <v>49</v>
      </c>
      <c r="B20" s="13"/>
      <c r="C20" s="13"/>
      <c r="D20" s="13"/>
      <c r="E20" s="13"/>
      <c r="F20" s="13"/>
      <c r="G20" s="13"/>
      <c r="H20" s="13"/>
      <c r="I20" s="14"/>
    </row>
    <row r="21" spans="1:11" ht="16" x14ac:dyDescent="0.2">
      <c r="A21" s="12"/>
      <c r="B21" s="95" t="s">
        <v>0</v>
      </c>
      <c r="C21" s="491" t="s">
        <v>2</v>
      </c>
      <c r="D21" s="492"/>
      <c r="E21" s="491" t="s">
        <v>1</v>
      </c>
      <c r="F21" s="492"/>
      <c r="G21" s="491" t="s">
        <v>47</v>
      </c>
      <c r="H21" s="492"/>
      <c r="I21" s="14"/>
    </row>
    <row r="22" spans="1:11" ht="22.5" customHeight="1" x14ac:dyDescent="0.2">
      <c r="A22" s="12"/>
      <c r="B22" s="216">
        <v>0</v>
      </c>
      <c r="C22" s="493"/>
      <c r="D22" s="494"/>
      <c r="E22" s="493"/>
      <c r="F22" s="494"/>
      <c r="G22" s="493"/>
      <c r="H22" s="494"/>
      <c r="I22" s="14"/>
    </row>
    <row r="23" spans="1:11" ht="14.25" customHeight="1" x14ac:dyDescent="0.15">
      <c r="A23" s="12"/>
      <c r="B23" s="101"/>
      <c r="C23" s="102"/>
      <c r="D23" s="103"/>
      <c r="E23" s="102"/>
      <c r="F23" s="103"/>
      <c r="G23" s="102"/>
      <c r="H23" s="103"/>
      <c r="I23" s="14"/>
    </row>
    <row r="24" spans="1:11" ht="23.25" customHeight="1" x14ac:dyDescent="0.2">
      <c r="A24" s="94" t="s">
        <v>57</v>
      </c>
      <c r="B24" s="104"/>
      <c r="C24" s="104"/>
      <c r="D24" s="104"/>
      <c r="E24" s="523"/>
      <c r="F24" s="524"/>
      <c r="G24" s="101"/>
      <c r="H24" s="101"/>
      <c r="I24" s="14"/>
    </row>
    <row r="25" spans="1:11" x14ac:dyDescent="0.15">
      <c r="A25" s="12"/>
      <c r="B25" s="13"/>
      <c r="C25" s="13"/>
      <c r="D25" s="13"/>
      <c r="E25" s="13"/>
      <c r="F25" s="13"/>
      <c r="G25" s="13"/>
      <c r="H25" s="13"/>
      <c r="I25" s="14"/>
    </row>
    <row r="26" spans="1:11" ht="6.75" customHeight="1" thickBot="1" x14ac:dyDescent="0.2">
      <c r="A26" s="96"/>
      <c r="B26" s="97"/>
      <c r="C26" s="97"/>
      <c r="D26" s="97"/>
      <c r="E26" s="97"/>
      <c r="F26" s="97"/>
      <c r="G26" s="97"/>
      <c r="H26" s="97"/>
      <c r="I26" s="98"/>
    </row>
    <row r="28" spans="1:11" ht="19" x14ac:dyDescent="0.25">
      <c r="A28" s="48" t="s">
        <v>50</v>
      </c>
      <c r="B28" s="99" t="s">
        <v>148</v>
      </c>
      <c r="C28" s="99"/>
      <c r="D28" s="99"/>
    </row>
    <row r="29" spans="1:11" ht="7.5" customHeight="1" x14ac:dyDescent="0.2">
      <c r="A29" s="99"/>
      <c r="B29" s="99"/>
      <c r="C29" s="99"/>
      <c r="D29" s="99"/>
    </row>
    <row r="30" spans="1:11" ht="16" x14ac:dyDescent="0.2">
      <c r="A30" s="100" t="s">
        <v>55</v>
      </c>
      <c r="B30" s="99"/>
      <c r="C30" s="99"/>
      <c r="D30" s="99"/>
    </row>
    <row r="31" spans="1:11" ht="11.25" customHeight="1" x14ac:dyDescent="0.2">
      <c r="A31" s="99"/>
      <c r="B31" s="99"/>
      <c r="C31" s="99"/>
      <c r="D31" s="99"/>
    </row>
    <row r="32" spans="1:11" ht="16" x14ac:dyDescent="0.2">
      <c r="A32" s="99" t="s">
        <v>52</v>
      </c>
      <c r="B32" s="99"/>
      <c r="C32" s="99"/>
      <c r="D32" s="99"/>
    </row>
    <row r="33" spans="1:9" ht="16" x14ac:dyDescent="0.2">
      <c r="A33" s="99" t="s">
        <v>53</v>
      </c>
      <c r="B33" s="99"/>
      <c r="C33" s="99"/>
      <c r="D33" s="99"/>
    </row>
    <row r="34" spans="1:9" ht="16" x14ac:dyDescent="0.2">
      <c r="A34" s="99" t="s">
        <v>145</v>
      </c>
      <c r="B34" s="99"/>
      <c r="C34" s="99"/>
      <c r="D34" s="99"/>
    </row>
    <row r="35" spans="1:9" ht="16" x14ac:dyDescent="0.2">
      <c r="A35" s="93"/>
    </row>
    <row r="36" spans="1:9" ht="16" x14ac:dyDescent="0.2">
      <c r="A36" s="100"/>
    </row>
    <row r="38" spans="1:9" x14ac:dyDescent="0.15">
      <c r="A38" s="514"/>
      <c r="B38" s="515"/>
      <c r="C38" s="515"/>
      <c r="D38" s="515"/>
      <c r="E38" s="515"/>
      <c r="F38" s="515"/>
      <c r="G38" s="515"/>
      <c r="H38" s="515"/>
      <c r="I38" s="516"/>
    </row>
    <row r="39" spans="1:9" x14ac:dyDescent="0.15">
      <c r="A39" s="517"/>
      <c r="B39" s="518"/>
      <c r="C39" s="518"/>
      <c r="D39" s="518"/>
      <c r="E39" s="518"/>
      <c r="F39" s="518"/>
      <c r="G39" s="518"/>
      <c r="H39" s="518"/>
      <c r="I39" s="519"/>
    </row>
    <row r="40" spans="1:9" x14ac:dyDescent="0.15">
      <c r="A40" s="517"/>
      <c r="B40" s="518"/>
      <c r="C40" s="518"/>
      <c r="D40" s="518"/>
      <c r="E40" s="518"/>
      <c r="F40" s="518"/>
      <c r="G40" s="518"/>
      <c r="H40" s="518"/>
      <c r="I40" s="519"/>
    </row>
    <row r="41" spans="1:9" x14ac:dyDescent="0.15">
      <c r="A41" s="517"/>
      <c r="B41" s="518"/>
      <c r="C41" s="518"/>
      <c r="D41" s="518"/>
      <c r="E41" s="518"/>
      <c r="F41" s="518"/>
      <c r="G41" s="518"/>
      <c r="H41" s="518"/>
      <c r="I41" s="519"/>
    </row>
    <row r="42" spans="1:9" x14ac:dyDescent="0.15">
      <c r="A42" s="517"/>
      <c r="B42" s="518"/>
      <c r="C42" s="518"/>
      <c r="D42" s="518"/>
      <c r="E42" s="518"/>
      <c r="F42" s="518"/>
      <c r="G42" s="518"/>
      <c r="H42" s="518"/>
      <c r="I42" s="519"/>
    </row>
    <row r="43" spans="1:9" x14ac:dyDescent="0.15">
      <c r="A43" s="517"/>
      <c r="B43" s="518"/>
      <c r="C43" s="518"/>
      <c r="D43" s="518"/>
      <c r="E43" s="518"/>
      <c r="F43" s="518"/>
      <c r="G43" s="518"/>
      <c r="H43" s="518"/>
      <c r="I43" s="519"/>
    </row>
    <row r="44" spans="1:9" x14ac:dyDescent="0.15">
      <c r="A44" s="517"/>
      <c r="B44" s="518"/>
      <c r="C44" s="518"/>
      <c r="D44" s="518"/>
      <c r="E44" s="518"/>
      <c r="F44" s="518"/>
      <c r="G44" s="518"/>
      <c r="H44" s="518"/>
      <c r="I44" s="519"/>
    </row>
    <row r="45" spans="1:9" x14ac:dyDescent="0.15">
      <c r="A45" s="517"/>
      <c r="B45" s="518"/>
      <c r="C45" s="518"/>
      <c r="D45" s="518"/>
      <c r="E45" s="518"/>
      <c r="F45" s="518"/>
      <c r="G45" s="518"/>
      <c r="H45" s="518"/>
      <c r="I45" s="519"/>
    </row>
    <row r="46" spans="1:9" x14ac:dyDescent="0.15">
      <c r="A46" s="517"/>
      <c r="B46" s="518"/>
      <c r="C46" s="518"/>
      <c r="D46" s="518"/>
      <c r="E46" s="518"/>
      <c r="F46" s="518"/>
      <c r="G46" s="518"/>
      <c r="H46" s="518"/>
      <c r="I46" s="519"/>
    </row>
    <row r="47" spans="1:9" x14ac:dyDescent="0.15">
      <c r="A47" s="517"/>
      <c r="B47" s="518"/>
      <c r="C47" s="518"/>
      <c r="D47" s="518"/>
      <c r="E47" s="518"/>
      <c r="F47" s="518"/>
      <c r="G47" s="518"/>
      <c r="H47" s="518"/>
      <c r="I47" s="519"/>
    </row>
    <row r="48" spans="1:9" x14ac:dyDescent="0.15">
      <c r="A48" s="517"/>
      <c r="B48" s="518"/>
      <c r="C48" s="518"/>
      <c r="D48" s="518"/>
      <c r="E48" s="518"/>
      <c r="F48" s="518"/>
      <c r="G48" s="518"/>
      <c r="H48" s="518"/>
      <c r="I48" s="519"/>
    </row>
    <row r="49" spans="1:9" x14ac:dyDescent="0.15">
      <c r="A49" s="517"/>
      <c r="B49" s="518"/>
      <c r="C49" s="518"/>
      <c r="D49" s="518"/>
      <c r="E49" s="518"/>
      <c r="F49" s="518"/>
      <c r="G49" s="518"/>
      <c r="H49" s="518"/>
      <c r="I49" s="519"/>
    </row>
    <row r="50" spans="1:9" x14ac:dyDescent="0.15">
      <c r="A50" s="517"/>
      <c r="B50" s="518"/>
      <c r="C50" s="518"/>
      <c r="D50" s="518"/>
      <c r="E50" s="518"/>
      <c r="F50" s="518"/>
      <c r="G50" s="518"/>
      <c r="H50" s="518"/>
      <c r="I50" s="519"/>
    </row>
    <row r="51" spans="1:9" x14ac:dyDescent="0.15">
      <c r="A51" s="517"/>
      <c r="B51" s="518"/>
      <c r="C51" s="518"/>
      <c r="D51" s="518"/>
      <c r="E51" s="518"/>
      <c r="F51" s="518"/>
      <c r="G51" s="518"/>
      <c r="H51" s="518"/>
      <c r="I51" s="519"/>
    </row>
    <row r="52" spans="1:9" x14ac:dyDescent="0.15">
      <c r="A52" s="517"/>
      <c r="B52" s="518"/>
      <c r="C52" s="518"/>
      <c r="D52" s="518"/>
      <c r="E52" s="518"/>
      <c r="F52" s="518"/>
      <c r="G52" s="518"/>
      <c r="H52" s="518"/>
      <c r="I52" s="519"/>
    </row>
    <row r="53" spans="1:9" x14ac:dyDescent="0.15">
      <c r="A53" s="517"/>
      <c r="B53" s="518"/>
      <c r="C53" s="518"/>
      <c r="D53" s="518"/>
      <c r="E53" s="518"/>
      <c r="F53" s="518"/>
      <c r="G53" s="518"/>
      <c r="H53" s="518"/>
      <c r="I53" s="519"/>
    </row>
    <row r="54" spans="1:9" x14ac:dyDescent="0.15">
      <c r="A54" s="517"/>
      <c r="B54" s="518"/>
      <c r="C54" s="518"/>
      <c r="D54" s="518"/>
      <c r="E54" s="518"/>
      <c r="F54" s="518"/>
      <c r="G54" s="518"/>
      <c r="H54" s="518"/>
      <c r="I54" s="519"/>
    </row>
    <row r="55" spans="1:9" x14ac:dyDescent="0.15">
      <c r="A55" s="517"/>
      <c r="B55" s="518"/>
      <c r="C55" s="518"/>
      <c r="D55" s="518"/>
      <c r="E55" s="518"/>
      <c r="F55" s="518"/>
      <c r="G55" s="518"/>
      <c r="H55" s="518"/>
      <c r="I55" s="519"/>
    </row>
    <row r="56" spans="1:9" x14ac:dyDescent="0.15">
      <c r="A56" s="517"/>
      <c r="B56" s="518"/>
      <c r="C56" s="518"/>
      <c r="D56" s="518"/>
      <c r="E56" s="518"/>
      <c r="F56" s="518"/>
      <c r="G56" s="518"/>
      <c r="H56" s="518"/>
      <c r="I56" s="519"/>
    </row>
    <row r="57" spans="1:9" x14ac:dyDescent="0.15">
      <c r="A57" s="517"/>
      <c r="B57" s="518"/>
      <c r="C57" s="518"/>
      <c r="D57" s="518"/>
      <c r="E57" s="518"/>
      <c r="F57" s="518"/>
      <c r="G57" s="518"/>
      <c r="H57" s="518"/>
      <c r="I57" s="519"/>
    </row>
    <row r="58" spans="1:9" x14ac:dyDescent="0.15">
      <c r="A58" s="517"/>
      <c r="B58" s="518"/>
      <c r="C58" s="518"/>
      <c r="D58" s="518"/>
      <c r="E58" s="518"/>
      <c r="F58" s="518"/>
      <c r="G58" s="518"/>
      <c r="H58" s="518"/>
      <c r="I58" s="519"/>
    </row>
    <row r="59" spans="1:9" x14ac:dyDescent="0.15">
      <c r="A59" s="517"/>
      <c r="B59" s="518"/>
      <c r="C59" s="518"/>
      <c r="D59" s="518"/>
      <c r="E59" s="518"/>
      <c r="F59" s="518"/>
      <c r="G59" s="518"/>
      <c r="H59" s="518"/>
      <c r="I59" s="519"/>
    </row>
    <row r="60" spans="1:9" x14ac:dyDescent="0.15">
      <c r="A60" s="517"/>
      <c r="B60" s="518"/>
      <c r="C60" s="518"/>
      <c r="D60" s="518"/>
      <c r="E60" s="518"/>
      <c r="F60" s="518"/>
      <c r="G60" s="518"/>
      <c r="H60" s="518"/>
      <c r="I60" s="519"/>
    </row>
    <row r="61" spans="1:9" x14ac:dyDescent="0.15">
      <c r="A61" s="517"/>
      <c r="B61" s="518"/>
      <c r="C61" s="518"/>
      <c r="D61" s="518"/>
      <c r="E61" s="518"/>
      <c r="F61" s="518"/>
      <c r="G61" s="518"/>
      <c r="H61" s="518"/>
      <c r="I61" s="519"/>
    </row>
    <row r="62" spans="1:9" x14ac:dyDescent="0.15">
      <c r="A62" s="517"/>
      <c r="B62" s="518"/>
      <c r="C62" s="518"/>
      <c r="D62" s="518"/>
      <c r="E62" s="518"/>
      <c r="F62" s="518"/>
      <c r="G62" s="518"/>
      <c r="H62" s="518"/>
      <c r="I62" s="519"/>
    </row>
    <row r="63" spans="1:9" x14ac:dyDescent="0.15">
      <c r="A63" s="520"/>
      <c r="B63" s="521"/>
      <c r="C63" s="521"/>
      <c r="D63" s="521"/>
      <c r="E63" s="521"/>
      <c r="F63" s="521"/>
      <c r="G63" s="521"/>
      <c r="H63" s="521"/>
      <c r="I63" s="522"/>
    </row>
  </sheetData>
  <sheetProtection sheet="1" insertRows="0" selectLockedCells="1"/>
  <protectedRanges>
    <protectedRange sqref="D5:I12 A6:C12 A13:I19" name="Range1"/>
  </protectedRanges>
  <mergeCells count="17">
    <mergeCell ref="C22:D22"/>
    <mergeCell ref="E22:F22"/>
    <mergeCell ref="G22:H22"/>
    <mergeCell ref="E24:F24"/>
    <mergeCell ref="A38:I63"/>
    <mergeCell ref="A13:H14"/>
    <mergeCell ref="A15:H16"/>
    <mergeCell ref="A19:I19"/>
    <mergeCell ref="C21:D21"/>
    <mergeCell ref="E21:F21"/>
    <mergeCell ref="G21:H21"/>
    <mergeCell ref="B3:C3"/>
    <mergeCell ref="D4:H4"/>
    <mergeCell ref="A5:C5"/>
    <mergeCell ref="A6:I10"/>
    <mergeCell ref="B12:G12"/>
    <mergeCell ref="A4:C4"/>
  </mergeCells>
  <printOptions horizontalCentered="1"/>
  <pageMargins left="0.25" right="0.25" top="0.25" bottom="0.17" header="0.2" footer="0.27"/>
  <pageSetup scale="6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fitToPage="1"/>
  </sheetPr>
  <dimension ref="A1:K63"/>
  <sheetViews>
    <sheetView showGridLines="0" zoomScaleNormal="100" workbookViewId="0">
      <selection activeCell="H3" sqref="H3"/>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25" t="s">
        <v>26</v>
      </c>
      <c r="B2" s="26"/>
      <c r="C2" s="26"/>
      <c r="D2" s="28" t="s">
        <v>0</v>
      </c>
      <c r="E2" s="28" t="s">
        <v>2</v>
      </c>
      <c r="F2" s="28" t="s">
        <v>1</v>
      </c>
      <c r="G2" s="28" t="s">
        <v>14</v>
      </c>
      <c r="H2" s="28" t="s">
        <v>15</v>
      </c>
      <c r="I2" s="30" t="s">
        <v>56</v>
      </c>
      <c r="K2" s="7"/>
    </row>
    <row r="3" spans="1:11" s="6" customFormat="1" ht="21" thickBot="1" x14ac:dyDescent="0.3">
      <c r="A3" s="29" t="s">
        <v>23</v>
      </c>
      <c r="B3" s="495"/>
      <c r="C3" s="496"/>
      <c r="D3" s="31">
        <f>SUM(B22)</f>
        <v>0</v>
      </c>
      <c r="E3" s="31">
        <f>SUM(C22)</f>
        <v>0</v>
      </c>
      <c r="F3" s="31">
        <f>4500+4800+10000+4000</f>
        <v>23300</v>
      </c>
      <c r="G3" s="31">
        <f>SUM(G22)</f>
        <v>0</v>
      </c>
      <c r="H3" s="44">
        <f>SUM(D3:G3)</f>
        <v>23300</v>
      </c>
      <c r="I3" s="109">
        <f>SUM(E24)</f>
        <v>0</v>
      </c>
      <c r="K3" s="8"/>
    </row>
    <row r="4" spans="1:11" s="6" customFormat="1" ht="24" customHeight="1" x14ac:dyDescent="0.2">
      <c r="A4" s="528" t="s">
        <v>264</v>
      </c>
      <c r="B4" s="529"/>
      <c r="C4" s="530"/>
      <c r="D4" s="497" t="s">
        <v>21</v>
      </c>
      <c r="E4" s="498"/>
      <c r="F4" s="498"/>
      <c r="G4" s="498"/>
      <c r="H4" s="499"/>
      <c r="I4" s="21"/>
      <c r="K4" s="8"/>
    </row>
    <row r="5" spans="1:11" s="6" customFormat="1" ht="19" x14ac:dyDescent="0.25">
      <c r="A5" s="505" t="s">
        <v>13</v>
      </c>
      <c r="B5" s="506"/>
      <c r="C5" s="506"/>
      <c r="D5" s="15"/>
      <c r="E5" s="16"/>
      <c r="F5" s="16"/>
      <c r="G5" s="16"/>
      <c r="H5" s="16"/>
      <c r="I5" s="17"/>
      <c r="K5" s="8"/>
    </row>
    <row r="6" spans="1:11" s="6" customFormat="1" ht="14" x14ac:dyDescent="0.2">
      <c r="A6" s="501" t="s">
        <v>266</v>
      </c>
      <c r="B6" s="502"/>
      <c r="C6" s="502"/>
      <c r="D6" s="502"/>
      <c r="E6" s="502"/>
      <c r="F6" s="502"/>
      <c r="G6" s="502"/>
      <c r="H6" s="502"/>
      <c r="I6" s="507"/>
      <c r="K6" s="8" t="s">
        <v>265</v>
      </c>
    </row>
    <row r="7" spans="1:11" s="6" customFormat="1" ht="14" x14ac:dyDescent="0.2">
      <c r="A7" s="508"/>
      <c r="B7" s="509"/>
      <c r="C7" s="509"/>
      <c r="D7" s="509"/>
      <c r="E7" s="509"/>
      <c r="F7" s="509"/>
      <c r="G7" s="509"/>
      <c r="H7" s="509"/>
      <c r="I7" s="510"/>
      <c r="K7" s="8"/>
    </row>
    <row r="8" spans="1:11" s="6" customFormat="1" ht="14" x14ac:dyDescent="0.2">
      <c r="A8" s="508"/>
      <c r="B8" s="509"/>
      <c r="C8" s="509"/>
      <c r="D8" s="509"/>
      <c r="E8" s="509"/>
      <c r="F8" s="509"/>
      <c r="G8" s="509"/>
      <c r="H8" s="509"/>
      <c r="I8" s="510"/>
      <c r="K8" s="8"/>
    </row>
    <row r="9" spans="1:11" s="6" customFormat="1" ht="42" customHeight="1" x14ac:dyDescent="0.2">
      <c r="A9" s="508"/>
      <c r="B9" s="509"/>
      <c r="C9" s="509"/>
      <c r="D9" s="509"/>
      <c r="E9" s="509"/>
      <c r="F9" s="509"/>
      <c r="G9" s="509"/>
      <c r="H9" s="509"/>
      <c r="I9" s="510"/>
      <c r="K9" s="8"/>
    </row>
    <row r="10" spans="1:11" s="6" customFormat="1" ht="201" customHeight="1" x14ac:dyDescent="0.2">
      <c r="A10" s="511"/>
      <c r="B10" s="512"/>
      <c r="C10" s="512"/>
      <c r="D10" s="512"/>
      <c r="E10" s="512"/>
      <c r="F10" s="512"/>
      <c r="G10" s="512"/>
      <c r="H10" s="512"/>
      <c r="I10" s="513"/>
      <c r="K10" s="8"/>
    </row>
    <row r="11" spans="1:11" s="6" customFormat="1" ht="17.25" customHeight="1" x14ac:dyDescent="0.2">
      <c r="A11" s="18"/>
      <c r="B11" s="19"/>
      <c r="C11" s="19"/>
      <c r="D11" s="20"/>
      <c r="E11" s="20"/>
      <c r="F11" s="20"/>
      <c r="G11" s="20"/>
      <c r="H11" s="20"/>
      <c r="I11" s="21"/>
      <c r="K11" s="8"/>
    </row>
    <row r="12" spans="1:11" s="6" customFormat="1" ht="20" x14ac:dyDescent="0.25">
      <c r="A12" s="108" t="s">
        <v>16</v>
      </c>
      <c r="B12" s="500" t="s">
        <v>20</v>
      </c>
      <c r="C12" s="500"/>
      <c r="D12" s="500"/>
      <c r="E12" s="500"/>
      <c r="F12" s="500"/>
      <c r="G12" s="500"/>
      <c r="H12" s="22"/>
      <c r="I12" s="11"/>
      <c r="K12" s="8"/>
    </row>
    <row r="13" spans="1:11" s="6" customFormat="1" ht="15" x14ac:dyDescent="0.2">
      <c r="A13" s="501" t="s">
        <v>263</v>
      </c>
      <c r="B13" s="502"/>
      <c r="C13" s="502"/>
      <c r="D13" s="502"/>
      <c r="E13" s="502"/>
      <c r="F13" s="502"/>
      <c r="G13" s="502"/>
      <c r="H13" s="502"/>
      <c r="I13" s="27" t="s">
        <v>17</v>
      </c>
      <c r="K13" s="8"/>
    </row>
    <row r="14" spans="1:11" s="6" customFormat="1" ht="30" customHeight="1" x14ac:dyDescent="0.2">
      <c r="A14" s="511"/>
      <c r="B14" s="512"/>
      <c r="C14" s="512"/>
      <c r="D14" s="512"/>
      <c r="E14" s="512"/>
      <c r="F14" s="512"/>
      <c r="G14" s="512"/>
      <c r="H14" s="512"/>
      <c r="I14" s="218"/>
      <c r="K14" s="8"/>
    </row>
    <row r="15" spans="1:11" s="6" customFormat="1" ht="15" x14ac:dyDescent="0.2">
      <c r="A15" s="501"/>
      <c r="B15" s="502"/>
      <c r="C15" s="502"/>
      <c r="D15" s="502"/>
      <c r="E15" s="502"/>
      <c r="F15" s="502"/>
      <c r="G15" s="502"/>
      <c r="H15" s="502"/>
      <c r="I15" s="27" t="s">
        <v>17</v>
      </c>
      <c r="K15" s="8"/>
    </row>
    <row r="16" spans="1:11" s="6" customFormat="1" ht="36.75" customHeight="1" thickBot="1" x14ac:dyDescent="0.25">
      <c r="A16" s="503"/>
      <c r="B16" s="504"/>
      <c r="C16" s="504"/>
      <c r="D16" s="504"/>
      <c r="E16" s="504"/>
      <c r="F16" s="504"/>
      <c r="G16" s="504"/>
      <c r="H16" s="504"/>
      <c r="I16" s="217"/>
      <c r="K16" s="8"/>
    </row>
    <row r="17" spans="1:11" s="6" customFormat="1" ht="12.75" customHeight="1" x14ac:dyDescent="0.2">
      <c r="A17" s="105"/>
      <c r="B17" s="106"/>
      <c r="C17" s="106"/>
      <c r="D17" s="106"/>
      <c r="E17" s="106"/>
      <c r="F17" s="106"/>
      <c r="G17" s="106"/>
      <c r="H17" s="106"/>
      <c r="I17" s="107"/>
      <c r="K17" s="8"/>
    </row>
    <row r="18" spans="1:11" s="6" customFormat="1" ht="15.75" customHeight="1" thickBot="1" x14ac:dyDescent="0.25">
      <c r="A18" s="23"/>
      <c r="B18" s="24"/>
      <c r="C18" s="24"/>
      <c r="D18" s="24"/>
      <c r="E18" s="24"/>
      <c r="F18" s="24"/>
      <c r="G18" s="24"/>
      <c r="H18" s="24"/>
      <c r="I18" s="24"/>
      <c r="K18" s="8"/>
    </row>
    <row r="19" spans="1:11" s="6" customFormat="1" ht="19" x14ac:dyDescent="0.2">
      <c r="A19" s="485" t="s">
        <v>48</v>
      </c>
      <c r="B19" s="486"/>
      <c r="C19" s="486"/>
      <c r="D19" s="486"/>
      <c r="E19" s="486"/>
      <c r="F19" s="486"/>
      <c r="G19" s="486"/>
      <c r="H19" s="486"/>
      <c r="I19" s="487"/>
      <c r="K19" s="8"/>
    </row>
    <row r="20" spans="1:11" ht="16" x14ac:dyDescent="0.2">
      <c r="A20" s="94" t="s">
        <v>49</v>
      </c>
      <c r="B20" s="13"/>
      <c r="C20" s="13"/>
      <c r="D20" s="13"/>
      <c r="E20" s="13"/>
      <c r="F20" s="13"/>
      <c r="G20" s="13"/>
      <c r="H20" s="13"/>
      <c r="I20" s="14"/>
    </row>
    <row r="21" spans="1:11" ht="16" x14ac:dyDescent="0.2">
      <c r="A21" s="12"/>
      <c r="B21" s="95" t="s">
        <v>0</v>
      </c>
      <c r="C21" s="491" t="s">
        <v>2</v>
      </c>
      <c r="D21" s="492"/>
      <c r="E21" s="491" t="s">
        <v>1</v>
      </c>
      <c r="F21" s="492"/>
      <c r="G21" s="491" t="s">
        <v>47</v>
      </c>
      <c r="H21" s="492"/>
      <c r="I21" s="14"/>
    </row>
    <row r="22" spans="1:11" ht="22.5" customHeight="1" x14ac:dyDescent="0.2">
      <c r="A22" s="12"/>
      <c r="B22" s="216"/>
      <c r="C22" s="493"/>
      <c r="D22" s="494"/>
      <c r="E22" s="493"/>
      <c r="F22" s="494"/>
      <c r="G22" s="493"/>
      <c r="H22" s="494"/>
      <c r="I22" s="14"/>
    </row>
    <row r="23" spans="1:11" ht="14.25" customHeight="1" x14ac:dyDescent="0.15">
      <c r="A23" s="12"/>
      <c r="B23" s="101"/>
      <c r="C23" s="102"/>
      <c r="D23" s="103"/>
      <c r="E23" s="102"/>
      <c r="F23" s="103"/>
      <c r="G23" s="102"/>
      <c r="H23" s="103"/>
      <c r="I23" s="14"/>
    </row>
    <row r="24" spans="1:11" ht="23.25" customHeight="1" x14ac:dyDescent="0.2">
      <c r="A24" s="94" t="s">
        <v>57</v>
      </c>
      <c r="B24" s="104"/>
      <c r="C24" s="104"/>
      <c r="D24" s="104"/>
      <c r="E24" s="523"/>
      <c r="F24" s="524"/>
      <c r="G24" s="101"/>
      <c r="H24" s="101"/>
      <c r="I24" s="14"/>
    </row>
    <row r="25" spans="1:11" x14ac:dyDescent="0.15">
      <c r="A25" s="12"/>
      <c r="B25" s="13"/>
      <c r="C25" s="13"/>
      <c r="D25" s="13"/>
      <c r="E25" s="13"/>
      <c r="F25" s="13"/>
      <c r="G25" s="13"/>
      <c r="H25" s="13"/>
      <c r="I25" s="14"/>
    </row>
    <row r="26" spans="1:11" ht="6.75" customHeight="1" thickBot="1" x14ac:dyDescent="0.2">
      <c r="A26" s="96"/>
      <c r="B26" s="97"/>
      <c r="C26" s="97"/>
      <c r="D26" s="97"/>
      <c r="E26" s="97"/>
      <c r="F26" s="97"/>
      <c r="G26" s="97"/>
      <c r="H26" s="97"/>
      <c r="I26" s="98"/>
    </row>
    <row r="28" spans="1:11" ht="19" x14ac:dyDescent="0.25">
      <c r="A28" s="48" t="s">
        <v>50</v>
      </c>
      <c r="B28" s="99"/>
      <c r="C28" s="99"/>
      <c r="D28" s="99"/>
    </row>
    <row r="29" spans="1:11" ht="7.5" customHeight="1" x14ac:dyDescent="0.2">
      <c r="A29" s="99"/>
      <c r="B29" s="99"/>
      <c r="C29" s="99"/>
      <c r="D29" s="99"/>
    </row>
    <row r="30" spans="1:11" ht="16" x14ac:dyDescent="0.2">
      <c r="A30" s="100" t="s">
        <v>55</v>
      </c>
      <c r="B30" s="99"/>
      <c r="C30" s="99"/>
      <c r="D30" s="99"/>
    </row>
    <row r="31" spans="1:11" ht="15" customHeight="1" x14ac:dyDescent="0.2">
      <c r="A31" s="99" t="s">
        <v>51</v>
      </c>
      <c r="B31" s="99"/>
      <c r="C31" s="99"/>
      <c r="D31" s="99"/>
    </row>
    <row r="32" spans="1:11" ht="16" x14ac:dyDescent="0.2">
      <c r="A32" s="99" t="s">
        <v>52</v>
      </c>
      <c r="B32" s="99"/>
      <c r="C32" s="99"/>
      <c r="D32" s="99"/>
    </row>
    <row r="33" spans="1:9" ht="16" x14ac:dyDescent="0.2">
      <c r="A33" s="99" t="s">
        <v>53</v>
      </c>
      <c r="B33" s="99"/>
      <c r="C33" s="99"/>
      <c r="D33" s="99"/>
    </row>
    <row r="34" spans="1:9" ht="16" x14ac:dyDescent="0.2">
      <c r="A34" s="99" t="s">
        <v>145</v>
      </c>
      <c r="B34" s="99"/>
      <c r="C34" s="99"/>
      <c r="D34" s="99"/>
    </row>
    <row r="35" spans="1:9" ht="16" x14ac:dyDescent="0.2">
      <c r="A35" s="93" t="s">
        <v>54</v>
      </c>
    </row>
    <row r="36" spans="1:9" ht="16" x14ac:dyDescent="0.2">
      <c r="A36" s="100"/>
    </row>
    <row r="38" spans="1:9" x14ac:dyDescent="0.15">
      <c r="A38" s="514"/>
      <c r="B38" s="515"/>
      <c r="C38" s="515"/>
      <c r="D38" s="515"/>
      <c r="E38" s="515"/>
      <c r="F38" s="515"/>
      <c r="G38" s="515"/>
      <c r="H38" s="515"/>
      <c r="I38" s="516"/>
    </row>
    <row r="39" spans="1:9" x14ac:dyDescent="0.15">
      <c r="A39" s="517"/>
      <c r="B39" s="518"/>
      <c r="C39" s="518"/>
      <c r="D39" s="518"/>
      <c r="E39" s="518"/>
      <c r="F39" s="518"/>
      <c r="G39" s="518"/>
      <c r="H39" s="518"/>
      <c r="I39" s="519"/>
    </row>
    <row r="40" spans="1:9" x14ac:dyDescent="0.15">
      <c r="A40" s="517"/>
      <c r="B40" s="518"/>
      <c r="C40" s="518"/>
      <c r="D40" s="518"/>
      <c r="E40" s="518"/>
      <c r="F40" s="518"/>
      <c r="G40" s="518"/>
      <c r="H40" s="518"/>
      <c r="I40" s="519"/>
    </row>
    <row r="41" spans="1:9" x14ac:dyDescent="0.15">
      <c r="A41" s="517"/>
      <c r="B41" s="518"/>
      <c r="C41" s="518"/>
      <c r="D41" s="518"/>
      <c r="E41" s="518"/>
      <c r="F41" s="518"/>
      <c r="G41" s="518"/>
      <c r="H41" s="518"/>
      <c r="I41" s="519"/>
    </row>
    <row r="42" spans="1:9" x14ac:dyDescent="0.15">
      <c r="A42" s="517"/>
      <c r="B42" s="518"/>
      <c r="C42" s="518"/>
      <c r="D42" s="518"/>
      <c r="E42" s="518"/>
      <c r="F42" s="518"/>
      <c r="G42" s="518"/>
      <c r="H42" s="518"/>
      <c r="I42" s="519"/>
    </row>
    <row r="43" spans="1:9" x14ac:dyDescent="0.15">
      <c r="A43" s="517"/>
      <c r="B43" s="518"/>
      <c r="C43" s="518"/>
      <c r="D43" s="518"/>
      <c r="E43" s="518"/>
      <c r="F43" s="518"/>
      <c r="G43" s="518"/>
      <c r="H43" s="518"/>
      <c r="I43" s="519"/>
    </row>
    <row r="44" spans="1:9" x14ac:dyDescent="0.15">
      <c r="A44" s="517"/>
      <c r="B44" s="518"/>
      <c r="C44" s="518"/>
      <c r="D44" s="518"/>
      <c r="E44" s="518"/>
      <c r="F44" s="518"/>
      <c r="G44" s="518"/>
      <c r="H44" s="518"/>
      <c r="I44" s="519"/>
    </row>
    <row r="45" spans="1:9" x14ac:dyDescent="0.15">
      <c r="A45" s="517"/>
      <c r="B45" s="518"/>
      <c r="C45" s="518"/>
      <c r="D45" s="518"/>
      <c r="E45" s="518"/>
      <c r="F45" s="518"/>
      <c r="G45" s="518"/>
      <c r="H45" s="518"/>
      <c r="I45" s="519"/>
    </row>
    <row r="46" spans="1:9" x14ac:dyDescent="0.15">
      <c r="A46" s="517"/>
      <c r="B46" s="518"/>
      <c r="C46" s="518"/>
      <c r="D46" s="518"/>
      <c r="E46" s="518"/>
      <c r="F46" s="518"/>
      <c r="G46" s="518"/>
      <c r="H46" s="518"/>
      <c r="I46" s="519"/>
    </row>
    <row r="47" spans="1:9" x14ac:dyDescent="0.15">
      <c r="A47" s="517"/>
      <c r="B47" s="518"/>
      <c r="C47" s="518"/>
      <c r="D47" s="518"/>
      <c r="E47" s="518"/>
      <c r="F47" s="518"/>
      <c r="G47" s="518"/>
      <c r="H47" s="518"/>
      <c r="I47" s="519"/>
    </row>
    <row r="48" spans="1:9" x14ac:dyDescent="0.15">
      <c r="A48" s="517"/>
      <c r="B48" s="518"/>
      <c r="C48" s="518"/>
      <c r="D48" s="518"/>
      <c r="E48" s="518"/>
      <c r="F48" s="518"/>
      <c r="G48" s="518"/>
      <c r="H48" s="518"/>
      <c r="I48" s="519"/>
    </row>
    <row r="49" spans="1:9" x14ac:dyDescent="0.15">
      <c r="A49" s="517"/>
      <c r="B49" s="518"/>
      <c r="C49" s="518"/>
      <c r="D49" s="518"/>
      <c r="E49" s="518"/>
      <c r="F49" s="518"/>
      <c r="G49" s="518"/>
      <c r="H49" s="518"/>
      <c r="I49" s="519"/>
    </row>
    <row r="50" spans="1:9" x14ac:dyDescent="0.15">
      <c r="A50" s="517"/>
      <c r="B50" s="518"/>
      <c r="C50" s="518"/>
      <c r="D50" s="518"/>
      <c r="E50" s="518"/>
      <c r="F50" s="518"/>
      <c r="G50" s="518"/>
      <c r="H50" s="518"/>
      <c r="I50" s="519"/>
    </row>
    <row r="51" spans="1:9" x14ac:dyDescent="0.15">
      <c r="A51" s="517"/>
      <c r="B51" s="518"/>
      <c r="C51" s="518"/>
      <c r="D51" s="518"/>
      <c r="E51" s="518"/>
      <c r="F51" s="518"/>
      <c r="G51" s="518"/>
      <c r="H51" s="518"/>
      <c r="I51" s="519"/>
    </row>
    <row r="52" spans="1:9" x14ac:dyDescent="0.15">
      <c r="A52" s="517"/>
      <c r="B52" s="518"/>
      <c r="C52" s="518"/>
      <c r="D52" s="518"/>
      <c r="E52" s="518"/>
      <c r="F52" s="518"/>
      <c r="G52" s="518"/>
      <c r="H52" s="518"/>
      <c r="I52" s="519"/>
    </row>
    <row r="53" spans="1:9" x14ac:dyDescent="0.15">
      <c r="A53" s="517"/>
      <c r="B53" s="518"/>
      <c r="C53" s="518"/>
      <c r="D53" s="518"/>
      <c r="E53" s="518"/>
      <c r="F53" s="518"/>
      <c r="G53" s="518"/>
      <c r="H53" s="518"/>
      <c r="I53" s="519"/>
    </row>
    <row r="54" spans="1:9" x14ac:dyDescent="0.15">
      <c r="A54" s="517"/>
      <c r="B54" s="518"/>
      <c r="C54" s="518"/>
      <c r="D54" s="518"/>
      <c r="E54" s="518"/>
      <c r="F54" s="518"/>
      <c r="G54" s="518"/>
      <c r="H54" s="518"/>
      <c r="I54" s="519"/>
    </row>
    <row r="55" spans="1:9" x14ac:dyDescent="0.15">
      <c r="A55" s="517"/>
      <c r="B55" s="518"/>
      <c r="C55" s="518"/>
      <c r="D55" s="518"/>
      <c r="E55" s="518"/>
      <c r="F55" s="518"/>
      <c r="G55" s="518"/>
      <c r="H55" s="518"/>
      <c r="I55" s="519"/>
    </row>
    <row r="56" spans="1:9" x14ac:dyDescent="0.15">
      <c r="A56" s="517"/>
      <c r="B56" s="518"/>
      <c r="C56" s="518"/>
      <c r="D56" s="518"/>
      <c r="E56" s="518"/>
      <c r="F56" s="518"/>
      <c r="G56" s="518"/>
      <c r="H56" s="518"/>
      <c r="I56" s="519"/>
    </row>
    <row r="57" spans="1:9" x14ac:dyDescent="0.15">
      <c r="A57" s="517"/>
      <c r="B57" s="518"/>
      <c r="C57" s="518"/>
      <c r="D57" s="518"/>
      <c r="E57" s="518"/>
      <c r="F57" s="518"/>
      <c r="G57" s="518"/>
      <c r="H57" s="518"/>
      <c r="I57" s="519"/>
    </row>
    <row r="58" spans="1:9" x14ac:dyDescent="0.15">
      <c r="A58" s="517"/>
      <c r="B58" s="518"/>
      <c r="C58" s="518"/>
      <c r="D58" s="518"/>
      <c r="E58" s="518"/>
      <c r="F58" s="518"/>
      <c r="G58" s="518"/>
      <c r="H58" s="518"/>
      <c r="I58" s="519"/>
    </row>
    <row r="59" spans="1:9" x14ac:dyDescent="0.15">
      <c r="A59" s="517"/>
      <c r="B59" s="518"/>
      <c r="C59" s="518"/>
      <c r="D59" s="518"/>
      <c r="E59" s="518"/>
      <c r="F59" s="518"/>
      <c r="G59" s="518"/>
      <c r="H59" s="518"/>
      <c r="I59" s="519"/>
    </row>
    <row r="60" spans="1:9" x14ac:dyDescent="0.15">
      <c r="A60" s="517"/>
      <c r="B60" s="518"/>
      <c r="C60" s="518"/>
      <c r="D60" s="518"/>
      <c r="E60" s="518"/>
      <c r="F60" s="518"/>
      <c r="G60" s="518"/>
      <c r="H60" s="518"/>
      <c r="I60" s="519"/>
    </row>
    <row r="61" spans="1:9" x14ac:dyDescent="0.15">
      <c r="A61" s="517"/>
      <c r="B61" s="518"/>
      <c r="C61" s="518"/>
      <c r="D61" s="518"/>
      <c r="E61" s="518"/>
      <c r="F61" s="518"/>
      <c r="G61" s="518"/>
      <c r="H61" s="518"/>
      <c r="I61" s="519"/>
    </row>
    <row r="62" spans="1:9" x14ac:dyDescent="0.15">
      <c r="A62" s="517"/>
      <c r="B62" s="518"/>
      <c r="C62" s="518"/>
      <c r="D62" s="518"/>
      <c r="E62" s="518"/>
      <c r="F62" s="518"/>
      <c r="G62" s="518"/>
      <c r="H62" s="518"/>
      <c r="I62" s="519"/>
    </row>
    <row r="63" spans="1:9" x14ac:dyDescent="0.15">
      <c r="A63" s="520"/>
      <c r="B63" s="521"/>
      <c r="C63" s="521"/>
      <c r="D63" s="521"/>
      <c r="E63" s="521"/>
      <c r="F63" s="521"/>
      <c r="G63" s="521"/>
      <c r="H63" s="521"/>
      <c r="I63" s="522"/>
    </row>
  </sheetData>
  <sheetProtection insertRows="0" selectLockedCells="1"/>
  <protectedRanges>
    <protectedRange sqref="D5:I12 A6:C12 A15:I19 I13:I14" name="Range1"/>
    <protectedRange sqref="A13:H14" name="Range1_1"/>
  </protectedRanges>
  <mergeCells count="17">
    <mergeCell ref="C22:D22"/>
    <mergeCell ref="E22:F22"/>
    <mergeCell ref="G22:H22"/>
    <mergeCell ref="E24:F24"/>
    <mergeCell ref="A38:I63"/>
    <mergeCell ref="A13:H14"/>
    <mergeCell ref="A15:H16"/>
    <mergeCell ref="A19:I19"/>
    <mergeCell ref="C21:D21"/>
    <mergeCell ref="E21:F21"/>
    <mergeCell ref="G21:H21"/>
    <mergeCell ref="B3:C3"/>
    <mergeCell ref="D4:H4"/>
    <mergeCell ref="A5:C5"/>
    <mergeCell ref="A6:I10"/>
    <mergeCell ref="B12:G12"/>
    <mergeCell ref="A4:C4"/>
  </mergeCells>
  <printOptions horizontalCentered="1"/>
  <pageMargins left="0.25" right="0.25" top="0.25" bottom="0.17" header="0.2" footer="0.27"/>
  <pageSetup scale="6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K63"/>
  <sheetViews>
    <sheetView showGridLines="0" zoomScaleNormal="100" workbookViewId="0">
      <selection activeCell="E3" sqref="E3"/>
    </sheetView>
  </sheetViews>
  <sheetFormatPr baseColWidth="10" defaultColWidth="9.1640625" defaultRowHeight="13" x14ac:dyDescent="0.15"/>
  <cols>
    <col min="1" max="1" width="27.83203125" style="2" customWidth="1"/>
    <col min="2" max="2" width="29.5" style="2" customWidth="1"/>
    <col min="3" max="3" width="20.6640625" style="2" customWidth="1"/>
    <col min="4" max="4" width="12" style="2" customWidth="1"/>
    <col min="5" max="5" width="14.83203125" style="2" customWidth="1"/>
    <col min="6" max="6" width="14.6640625" style="2" customWidth="1"/>
    <col min="7" max="7" width="13" style="2" customWidth="1"/>
    <col min="8" max="8" width="17.5" style="2" customWidth="1"/>
    <col min="9" max="9" width="22" style="2" customWidth="1"/>
    <col min="10" max="10" width="21.1640625" style="1" customWidth="1"/>
    <col min="11" max="11" width="11.6640625" style="1" bestFit="1" customWidth="1"/>
    <col min="12" max="16384" width="9.1640625" style="2"/>
  </cols>
  <sheetData>
    <row r="1" spans="1:11" s="4" customFormat="1" ht="14" thickBot="1" x14ac:dyDescent="0.2">
      <c r="A1" s="3"/>
      <c r="C1" s="5"/>
      <c r="D1" s="5"/>
      <c r="E1" s="5"/>
      <c r="F1" s="5"/>
      <c r="G1" s="5"/>
      <c r="H1" s="5"/>
      <c r="I1" s="5"/>
    </row>
    <row r="2" spans="1:11" s="6" customFormat="1" ht="33" thickBot="1" x14ac:dyDescent="0.35">
      <c r="A2" s="25" t="s">
        <v>25</v>
      </c>
      <c r="B2" s="26"/>
      <c r="C2" s="26"/>
      <c r="D2" s="28" t="s">
        <v>0</v>
      </c>
      <c r="E2" s="28" t="s">
        <v>2</v>
      </c>
      <c r="F2" s="28" t="s">
        <v>1</v>
      </c>
      <c r="G2" s="28" t="s">
        <v>14</v>
      </c>
      <c r="H2" s="28" t="s">
        <v>15</v>
      </c>
      <c r="I2" s="30" t="s">
        <v>56</v>
      </c>
      <c r="K2" s="7"/>
    </row>
    <row r="3" spans="1:11" s="6" customFormat="1" ht="21" thickBot="1" x14ac:dyDescent="0.3">
      <c r="A3" s="29" t="s">
        <v>24</v>
      </c>
      <c r="B3" s="495"/>
      <c r="C3" s="496"/>
      <c r="D3" s="31">
        <f>SUM(B22)</f>
        <v>0</v>
      </c>
      <c r="E3" s="31">
        <f>SUM(C22)</f>
        <v>55950</v>
      </c>
      <c r="F3" s="31">
        <f>SUM(E22)</f>
        <v>0</v>
      </c>
      <c r="G3" s="31">
        <f>SUM(G22)</f>
        <v>0</v>
      </c>
      <c r="H3" s="44">
        <f>SUM(D3:G3)</f>
        <v>55950</v>
      </c>
      <c r="I3" s="109">
        <f>SUM(E24)</f>
        <v>0</v>
      </c>
      <c r="K3" s="8"/>
    </row>
    <row r="4" spans="1:11" s="6" customFormat="1" ht="24" customHeight="1" x14ac:dyDescent="0.2">
      <c r="A4" s="531" t="s">
        <v>267</v>
      </c>
      <c r="B4" s="526"/>
      <c r="C4" s="527"/>
      <c r="D4" s="497" t="s">
        <v>21</v>
      </c>
      <c r="E4" s="498"/>
      <c r="F4" s="498"/>
      <c r="G4" s="498"/>
      <c r="H4" s="499"/>
      <c r="I4" s="21"/>
      <c r="K4" s="8"/>
    </row>
    <row r="5" spans="1:11" s="6" customFormat="1" ht="19" x14ac:dyDescent="0.25">
      <c r="A5" s="505" t="s">
        <v>13</v>
      </c>
      <c r="B5" s="506"/>
      <c r="C5" s="506"/>
      <c r="D5" s="15"/>
      <c r="E5" s="16"/>
      <c r="F5" s="16"/>
      <c r="G5" s="16"/>
      <c r="H5" s="16"/>
      <c r="I5" s="17"/>
      <c r="K5" s="8"/>
    </row>
    <row r="6" spans="1:11" s="6" customFormat="1" ht="14" x14ac:dyDescent="0.2">
      <c r="A6" s="501" t="s">
        <v>268</v>
      </c>
      <c r="B6" s="502"/>
      <c r="C6" s="502"/>
      <c r="D6" s="502"/>
      <c r="E6" s="502"/>
      <c r="F6" s="502"/>
      <c r="G6" s="502"/>
      <c r="H6" s="502"/>
      <c r="I6" s="507"/>
      <c r="K6" s="8"/>
    </row>
    <row r="7" spans="1:11" s="6" customFormat="1" ht="14" x14ac:dyDescent="0.2">
      <c r="A7" s="508"/>
      <c r="B7" s="509"/>
      <c r="C7" s="509"/>
      <c r="D7" s="509"/>
      <c r="E7" s="509"/>
      <c r="F7" s="509"/>
      <c r="G7" s="509"/>
      <c r="H7" s="509"/>
      <c r="I7" s="510"/>
      <c r="K7" s="8"/>
    </row>
    <row r="8" spans="1:11" s="6" customFormat="1" ht="14" x14ac:dyDescent="0.2">
      <c r="A8" s="508"/>
      <c r="B8" s="509"/>
      <c r="C8" s="509"/>
      <c r="D8" s="509"/>
      <c r="E8" s="509"/>
      <c r="F8" s="509"/>
      <c r="G8" s="509"/>
      <c r="H8" s="509"/>
      <c r="I8" s="510"/>
      <c r="K8" s="8"/>
    </row>
    <row r="9" spans="1:11" s="6" customFormat="1" ht="42" customHeight="1" x14ac:dyDescent="0.2">
      <c r="A9" s="508"/>
      <c r="B9" s="509"/>
      <c r="C9" s="509"/>
      <c r="D9" s="509"/>
      <c r="E9" s="509"/>
      <c r="F9" s="509"/>
      <c r="G9" s="509"/>
      <c r="H9" s="509"/>
      <c r="I9" s="510"/>
      <c r="K9" s="8"/>
    </row>
    <row r="10" spans="1:11" s="6" customFormat="1" ht="118.5" customHeight="1" x14ac:dyDescent="0.2">
      <c r="A10" s="511"/>
      <c r="B10" s="512"/>
      <c r="C10" s="512"/>
      <c r="D10" s="512"/>
      <c r="E10" s="512"/>
      <c r="F10" s="512"/>
      <c r="G10" s="512"/>
      <c r="H10" s="512"/>
      <c r="I10" s="513"/>
      <c r="K10" s="8"/>
    </row>
    <row r="11" spans="1:11" s="6" customFormat="1" ht="17.25" customHeight="1" x14ac:dyDescent="0.2">
      <c r="A11" s="18"/>
      <c r="B11" s="19"/>
      <c r="C11" s="19"/>
      <c r="D11" s="20"/>
      <c r="E11" s="20"/>
      <c r="F11" s="20"/>
      <c r="G11" s="20"/>
      <c r="H11" s="20"/>
      <c r="I11" s="21"/>
      <c r="K11" s="8"/>
    </row>
    <row r="12" spans="1:11" s="6" customFormat="1" ht="20" x14ac:dyDescent="0.25">
      <c r="A12" s="108" t="s">
        <v>16</v>
      </c>
      <c r="B12" s="500" t="s">
        <v>20</v>
      </c>
      <c r="C12" s="500"/>
      <c r="D12" s="500"/>
      <c r="E12" s="500"/>
      <c r="F12" s="500"/>
      <c r="G12" s="500"/>
      <c r="H12" s="22"/>
      <c r="I12" s="11"/>
      <c r="K12" s="8"/>
    </row>
    <row r="13" spans="1:11" s="6" customFormat="1" ht="15" x14ac:dyDescent="0.2">
      <c r="A13" s="501"/>
      <c r="B13" s="502"/>
      <c r="C13" s="502"/>
      <c r="D13" s="502"/>
      <c r="E13" s="502"/>
      <c r="F13" s="502"/>
      <c r="G13" s="502"/>
      <c r="H13" s="502"/>
      <c r="I13" s="27" t="s">
        <v>17</v>
      </c>
      <c r="K13" s="8"/>
    </row>
    <row r="14" spans="1:11" s="6" customFormat="1" ht="30" customHeight="1" x14ac:dyDescent="0.2">
      <c r="A14" s="511"/>
      <c r="B14" s="512"/>
      <c r="C14" s="512"/>
      <c r="D14" s="512"/>
      <c r="E14" s="512"/>
      <c r="F14" s="512"/>
      <c r="G14" s="512"/>
      <c r="H14" s="512"/>
      <c r="I14" s="218"/>
      <c r="K14" s="8"/>
    </row>
    <row r="15" spans="1:11" s="6" customFormat="1" ht="15" x14ac:dyDescent="0.2">
      <c r="A15" s="501"/>
      <c r="B15" s="502"/>
      <c r="C15" s="502"/>
      <c r="D15" s="502"/>
      <c r="E15" s="502"/>
      <c r="F15" s="502"/>
      <c r="G15" s="502"/>
      <c r="H15" s="502"/>
      <c r="I15" s="27" t="s">
        <v>17</v>
      </c>
      <c r="K15" s="8"/>
    </row>
    <row r="16" spans="1:11" s="6" customFormat="1" ht="36.75" customHeight="1" thickBot="1" x14ac:dyDescent="0.25">
      <c r="A16" s="503"/>
      <c r="B16" s="504"/>
      <c r="C16" s="504"/>
      <c r="D16" s="504"/>
      <c r="E16" s="504"/>
      <c r="F16" s="504"/>
      <c r="G16" s="504"/>
      <c r="H16" s="504"/>
      <c r="I16" s="217"/>
      <c r="K16" s="8"/>
    </row>
    <row r="17" spans="1:11" s="6" customFormat="1" ht="12.75" customHeight="1" x14ac:dyDescent="0.2">
      <c r="A17" s="105"/>
      <c r="B17" s="106"/>
      <c r="C17" s="106"/>
      <c r="D17" s="106"/>
      <c r="E17" s="106"/>
      <c r="F17" s="106"/>
      <c r="G17" s="106"/>
      <c r="H17" s="106"/>
      <c r="I17" s="107"/>
      <c r="K17" s="8"/>
    </row>
    <row r="18" spans="1:11" s="6" customFormat="1" ht="15.75" customHeight="1" thickBot="1" x14ac:dyDescent="0.25">
      <c r="A18" s="23"/>
      <c r="B18" s="24"/>
      <c r="C18" s="24"/>
      <c r="D18" s="24"/>
      <c r="E18" s="24"/>
      <c r="F18" s="24"/>
      <c r="G18" s="24"/>
      <c r="H18" s="24"/>
      <c r="I18" s="24"/>
      <c r="K18" s="8"/>
    </row>
    <row r="19" spans="1:11" s="6" customFormat="1" ht="19" x14ac:dyDescent="0.2">
      <c r="A19" s="485" t="s">
        <v>48</v>
      </c>
      <c r="B19" s="486"/>
      <c r="C19" s="486"/>
      <c r="D19" s="486"/>
      <c r="E19" s="486"/>
      <c r="F19" s="486"/>
      <c r="G19" s="486"/>
      <c r="H19" s="486"/>
      <c r="I19" s="487"/>
      <c r="K19" s="8"/>
    </row>
    <row r="20" spans="1:11" ht="16" x14ac:dyDescent="0.2">
      <c r="A20" s="94" t="s">
        <v>49</v>
      </c>
      <c r="B20" s="13"/>
      <c r="C20" s="13"/>
      <c r="D20" s="13"/>
      <c r="E20" s="13"/>
      <c r="F20" s="13"/>
      <c r="G20" s="13"/>
      <c r="H20" s="13"/>
      <c r="I20" s="14"/>
    </row>
    <row r="21" spans="1:11" ht="16" x14ac:dyDescent="0.2">
      <c r="A21" s="12"/>
      <c r="B21" s="95" t="s">
        <v>0</v>
      </c>
      <c r="C21" s="491" t="s">
        <v>2</v>
      </c>
      <c r="D21" s="492"/>
      <c r="E21" s="491" t="s">
        <v>1</v>
      </c>
      <c r="F21" s="492"/>
      <c r="G21" s="491" t="s">
        <v>47</v>
      </c>
      <c r="H21" s="492"/>
      <c r="I21" s="14"/>
    </row>
    <row r="22" spans="1:11" ht="22.5" customHeight="1" x14ac:dyDescent="0.2">
      <c r="A22" s="12"/>
      <c r="B22" s="216"/>
      <c r="C22" s="493">
        <v>55950</v>
      </c>
      <c r="D22" s="494"/>
      <c r="E22" s="493"/>
      <c r="F22" s="494"/>
      <c r="G22" s="493"/>
      <c r="H22" s="494"/>
      <c r="I22" s="14"/>
    </row>
    <row r="23" spans="1:11" ht="14.25" customHeight="1" x14ac:dyDescent="0.15">
      <c r="A23" s="12"/>
      <c r="B23" s="101"/>
      <c r="C23" s="102"/>
      <c r="D23" s="103"/>
      <c r="E23" s="102"/>
      <c r="F23" s="103"/>
      <c r="G23" s="102"/>
      <c r="H23" s="103"/>
      <c r="I23" s="14"/>
    </row>
    <row r="24" spans="1:11" ht="23.25" customHeight="1" x14ac:dyDescent="0.2">
      <c r="A24" s="94" t="s">
        <v>57</v>
      </c>
      <c r="B24" s="104"/>
      <c r="C24" s="104"/>
      <c r="D24" s="104"/>
      <c r="E24" s="523"/>
      <c r="F24" s="524"/>
      <c r="G24" s="101"/>
      <c r="H24" s="101"/>
      <c r="I24" s="14"/>
    </row>
    <row r="25" spans="1:11" x14ac:dyDescent="0.15">
      <c r="A25" s="12"/>
      <c r="B25" s="13"/>
      <c r="C25" s="13"/>
      <c r="D25" s="13"/>
      <c r="E25" s="13"/>
      <c r="F25" s="13"/>
      <c r="G25" s="13"/>
      <c r="H25" s="13"/>
      <c r="I25" s="14"/>
    </row>
    <row r="26" spans="1:11" ht="6.75" customHeight="1" thickBot="1" x14ac:dyDescent="0.2">
      <c r="A26" s="96"/>
      <c r="B26" s="97"/>
      <c r="C26" s="97"/>
      <c r="D26" s="97"/>
      <c r="E26" s="97"/>
      <c r="F26" s="97"/>
      <c r="G26" s="97"/>
      <c r="H26" s="97"/>
      <c r="I26" s="98"/>
    </row>
    <row r="28" spans="1:11" ht="19" x14ac:dyDescent="0.25">
      <c r="A28" s="48" t="s">
        <v>50</v>
      </c>
      <c r="B28" s="99"/>
      <c r="C28" s="99"/>
      <c r="D28" s="99"/>
    </row>
    <row r="29" spans="1:11" ht="7.5" customHeight="1" x14ac:dyDescent="0.2">
      <c r="A29" s="99"/>
      <c r="B29" s="99"/>
      <c r="C29" s="99"/>
      <c r="D29" s="99"/>
    </row>
    <row r="30" spans="1:11" ht="16" x14ac:dyDescent="0.2">
      <c r="A30" s="100" t="s">
        <v>55</v>
      </c>
      <c r="B30" s="99"/>
      <c r="C30" s="99"/>
      <c r="D30" s="99"/>
    </row>
    <row r="31" spans="1:11" ht="11.25" customHeight="1" x14ac:dyDescent="0.2">
      <c r="A31" s="99" t="s">
        <v>51</v>
      </c>
      <c r="B31" s="99"/>
      <c r="C31" s="99"/>
      <c r="D31" s="99"/>
    </row>
    <row r="32" spans="1:11" ht="16" x14ac:dyDescent="0.2">
      <c r="A32" s="99" t="s">
        <v>52</v>
      </c>
      <c r="B32" s="99"/>
      <c r="C32" s="99"/>
      <c r="D32" s="99"/>
    </row>
    <row r="33" spans="1:9" ht="16" x14ac:dyDescent="0.2">
      <c r="A33" s="99" t="s">
        <v>53</v>
      </c>
      <c r="B33" s="99"/>
      <c r="C33" s="99"/>
      <c r="D33" s="99"/>
    </row>
    <row r="34" spans="1:9" ht="16" x14ac:dyDescent="0.2">
      <c r="A34" s="99" t="s">
        <v>145</v>
      </c>
      <c r="B34" s="99"/>
      <c r="C34" s="99"/>
      <c r="D34" s="99"/>
    </row>
    <row r="35" spans="1:9" ht="16" x14ac:dyDescent="0.2">
      <c r="A35" s="93" t="s">
        <v>54</v>
      </c>
    </row>
    <row r="36" spans="1:9" ht="16" x14ac:dyDescent="0.2">
      <c r="A36" s="100"/>
    </row>
    <row r="38" spans="1:9" x14ac:dyDescent="0.15">
      <c r="A38" s="514"/>
      <c r="B38" s="515"/>
      <c r="C38" s="515"/>
      <c r="D38" s="515"/>
      <c r="E38" s="515"/>
      <c r="F38" s="515"/>
      <c r="G38" s="515"/>
      <c r="H38" s="515"/>
      <c r="I38" s="516"/>
    </row>
    <row r="39" spans="1:9" x14ac:dyDescent="0.15">
      <c r="A39" s="517"/>
      <c r="B39" s="518"/>
      <c r="C39" s="518"/>
      <c r="D39" s="518"/>
      <c r="E39" s="518"/>
      <c r="F39" s="518"/>
      <c r="G39" s="518"/>
      <c r="H39" s="518"/>
      <c r="I39" s="519"/>
    </row>
    <row r="40" spans="1:9" x14ac:dyDescent="0.15">
      <c r="A40" s="517"/>
      <c r="B40" s="518"/>
      <c r="C40" s="518"/>
      <c r="D40" s="518"/>
      <c r="E40" s="518"/>
      <c r="F40" s="518"/>
      <c r="G40" s="518"/>
      <c r="H40" s="518"/>
      <c r="I40" s="519"/>
    </row>
    <row r="41" spans="1:9" x14ac:dyDescent="0.15">
      <c r="A41" s="517"/>
      <c r="B41" s="518"/>
      <c r="C41" s="518"/>
      <c r="D41" s="518"/>
      <c r="E41" s="518"/>
      <c r="F41" s="518"/>
      <c r="G41" s="518"/>
      <c r="H41" s="518"/>
      <c r="I41" s="519"/>
    </row>
    <row r="42" spans="1:9" x14ac:dyDescent="0.15">
      <c r="A42" s="517"/>
      <c r="B42" s="518"/>
      <c r="C42" s="518"/>
      <c r="D42" s="518"/>
      <c r="E42" s="518"/>
      <c r="F42" s="518"/>
      <c r="G42" s="518"/>
      <c r="H42" s="518"/>
      <c r="I42" s="519"/>
    </row>
    <row r="43" spans="1:9" x14ac:dyDescent="0.15">
      <c r="A43" s="517"/>
      <c r="B43" s="518"/>
      <c r="C43" s="518"/>
      <c r="D43" s="518"/>
      <c r="E43" s="518"/>
      <c r="F43" s="518"/>
      <c r="G43" s="518"/>
      <c r="H43" s="518"/>
      <c r="I43" s="519"/>
    </row>
    <row r="44" spans="1:9" x14ac:dyDescent="0.15">
      <c r="A44" s="517"/>
      <c r="B44" s="518"/>
      <c r="C44" s="518"/>
      <c r="D44" s="518"/>
      <c r="E44" s="518"/>
      <c r="F44" s="518"/>
      <c r="G44" s="518"/>
      <c r="H44" s="518"/>
      <c r="I44" s="519"/>
    </row>
    <row r="45" spans="1:9" x14ac:dyDescent="0.15">
      <c r="A45" s="517"/>
      <c r="B45" s="518"/>
      <c r="C45" s="518"/>
      <c r="D45" s="518"/>
      <c r="E45" s="518"/>
      <c r="F45" s="518"/>
      <c r="G45" s="518"/>
      <c r="H45" s="518"/>
      <c r="I45" s="519"/>
    </row>
    <row r="46" spans="1:9" x14ac:dyDescent="0.15">
      <c r="A46" s="517"/>
      <c r="B46" s="518"/>
      <c r="C46" s="518"/>
      <c r="D46" s="518"/>
      <c r="E46" s="518"/>
      <c r="F46" s="518"/>
      <c r="G46" s="518"/>
      <c r="H46" s="518"/>
      <c r="I46" s="519"/>
    </row>
    <row r="47" spans="1:9" x14ac:dyDescent="0.15">
      <c r="A47" s="517"/>
      <c r="B47" s="518"/>
      <c r="C47" s="518"/>
      <c r="D47" s="518"/>
      <c r="E47" s="518"/>
      <c r="F47" s="518"/>
      <c r="G47" s="518"/>
      <c r="H47" s="518"/>
      <c r="I47" s="519"/>
    </row>
    <row r="48" spans="1:9" x14ac:dyDescent="0.15">
      <c r="A48" s="517"/>
      <c r="B48" s="518"/>
      <c r="C48" s="518"/>
      <c r="D48" s="518"/>
      <c r="E48" s="518"/>
      <c r="F48" s="518"/>
      <c r="G48" s="518"/>
      <c r="H48" s="518"/>
      <c r="I48" s="519"/>
    </row>
    <row r="49" spans="1:9" x14ac:dyDescent="0.15">
      <c r="A49" s="517"/>
      <c r="B49" s="518"/>
      <c r="C49" s="518"/>
      <c r="D49" s="518"/>
      <c r="E49" s="518"/>
      <c r="F49" s="518"/>
      <c r="G49" s="518"/>
      <c r="H49" s="518"/>
      <c r="I49" s="519"/>
    </row>
    <row r="50" spans="1:9" x14ac:dyDescent="0.15">
      <c r="A50" s="517"/>
      <c r="B50" s="518"/>
      <c r="C50" s="518"/>
      <c r="D50" s="518"/>
      <c r="E50" s="518"/>
      <c r="F50" s="518"/>
      <c r="G50" s="518"/>
      <c r="H50" s="518"/>
      <c r="I50" s="519"/>
    </row>
    <row r="51" spans="1:9" x14ac:dyDescent="0.15">
      <c r="A51" s="517"/>
      <c r="B51" s="518"/>
      <c r="C51" s="518"/>
      <c r="D51" s="518"/>
      <c r="E51" s="518"/>
      <c r="F51" s="518"/>
      <c r="G51" s="518"/>
      <c r="H51" s="518"/>
      <c r="I51" s="519"/>
    </row>
    <row r="52" spans="1:9" x14ac:dyDescent="0.15">
      <c r="A52" s="517"/>
      <c r="B52" s="518"/>
      <c r="C52" s="518"/>
      <c r="D52" s="518"/>
      <c r="E52" s="518"/>
      <c r="F52" s="518"/>
      <c r="G52" s="518"/>
      <c r="H52" s="518"/>
      <c r="I52" s="519"/>
    </row>
    <row r="53" spans="1:9" x14ac:dyDescent="0.15">
      <c r="A53" s="517"/>
      <c r="B53" s="518"/>
      <c r="C53" s="518"/>
      <c r="D53" s="518"/>
      <c r="E53" s="518"/>
      <c r="F53" s="518"/>
      <c r="G53" s="518"/>
      <c r="H53" s="518"/>
      <c r="I53" s="519"/>
    </row>
    <row r="54" spans="1:9" x14ac:dyDescent="0.15">
      <c r="A54" s="517"/>
      <c r="B54" s="518"/>
      <c r="C54" s="518"/>
      <c r="D54" s="518"/>
      <c r="E54" s="518"/>
      <c r="F54" s="518"/>
      <c r="G54" s="518"/>
      <c r="H54" s="518"/>
      <c r="I54" s="519"/>
    </row>
    <row r="55" spans="1:9" x14ac:dyDescent="0.15">
      <c r="A55" s="517"/>
      <c r="B55" s="518"/>
      <c r="C55" s="518"/>
      <c r="D55" s="518"/>
      <c r="E55" s="518"/>
      <c r="F55" s="518"/>
      <c r="G55" s="518"/>
      <c r="H55" s="518"/>
      <c r="I55" s="519"/>
    </row>
    <row r="56" spans="1:9" x14ac:dyDescent="0.15">
      <c r="A56" s="517"/>
      <c r="B56" s="518"/>
      <c r="C56" s="518"/>
      <c r="D56" s="518"/>
      <c r="E56" s="518"/>
      <c r="F56" s="518"/>
      <c r="G56" s="518"/>
      <c r="H56" s="518"/>
      <c r="I56" s="519"/>
    </row>
    <row r="57" spans="1:9" x14ac:dyDescent="0.15">
      <c r="A57" s="517"/>
      <c r="B57" s="518"/>
      <c r="C57" s="518"/>
      <c r="D57" s="518"/>
      <c r="E57" s="518"/>
      <c r="F57" s="518"/>
      <c r="G57" s="518"/>
      <c r="H57" s="518"/>
      <c r="I57" s="519"/>
    </row>
    <row r="58" spans="1:9" x14ac:dyDescent="0.15">
      <c r="A58" s="517"/>
      <c r="B58" s="518"/>
      <c r="C58" s="518"/>
      <c r="D58" s="518"/>
      <c r="E58" s="518"/>
      <c r="F58" s="518"/>
      <c r="G58" s="518"/>
      <c r="H58" s="518"/>
      <c r="I58" s="519"/>
    </row>
    <row r="59" spans="1:9" x14ac:dyDescent="0.15">
      <c r="A59" s="517"/>
      <c r="B59" s="518"/>
      <c r="C59" s="518"/>
      <c r="D59" s="518"/>
      <c r="E59" s="518"/>
      <c r="F59" s="518"/>
      <c r="G59" s="518"/>
      <c r="H59" s="518"/>
      <c r="I59" s="519"/>
    </row>
    <row r="60" spans="1:9" x14ac:dyDescent="0.15">
      <c r="A60" s="517"/>
      <c r="B60" s="518"/>
      <c r="C60" s="518"/>
      <c r="D60" s="518"/>
      <c r="E60" s="518"/>
      <c r="F60" s="518"/>
      <c r="G60" s="518"/>
      <c r="H60" s="518"/>
      <c r="I60" s="519"/>
    </row>
    <row r="61" spans="1:9" x14ac:dyDescent="0.15">
      <c r="A61" s="517"/>
      <c r="B61" s="518"/>
      <c r="C61" s="518"/>
      <c r="D61" s="518"/>
      <c r="E61" s="518"/>
      <c r="F61" s="518"/>
      <c r="G61" s="518"/>
      <c r="H61" s="518"/>
      <c r="I61" s="519"/>
    </row>
    <row r="62" spans="1:9" x14ac:dyDescent="0.15">
      <c r="A62" s="517"/>
      <c r="B62" s="518"/>
      <c r="C62" s="518"/>
      <c r="D62" s="518"/>
      <c r="E62" s="518"/>
      <c r="F62" s="518"/>
      <c r="G62" s="518"/>
      <c r="H62" s="518"/>
      <c r="I62" s="519"/>
    </row>
    <row r="63" spans="1:9" x14ac:dyDescent="0.15">
      <c r="A63" s="520"/>
      <c r="B63" s="521"/>
      <c r="C63" s="521"/>
      <c r="D63" s="521"/>
      <c r="E63" s="521"/>
      <c r="F63" s="521"/>
      <c r="G63" s="521"/>
      <c r="H63" s="521"/>
      <c r="I63" s="522"/>
    </row>
  </sheetData>
  <sheetProtection insertRows="0" selectLockedCells="1"/>
  <protectedRanges>
    <protectedRange sqref="D5:I12 A6:C12 A13:I19" name="Range1"/>
  </protectedRanges>
  <mergeCells count="17">
    <mergeCell ref="C22:D22"/>
    <mergeCell ref="E22:F22"/>
    <mergeCell ref="G22:H22"/>
    <mergeCell ref="E24:F24"/>
    <mergeCell ref="A38:I63"/>
    <mergeCell ref="A13:H14"/>
    <mergeCell ref="A15:H16"/>
    <mergeCell ref="A19:I19"/>
    <mergeCell ref="C21:D21"/>
    <mergeCell ref="E21:F21"/>
    <mergeCell ref="G21:H21"/>
    <mergeCell ref="B3:C3"/>
    <mergeCell ref="D4:H4"/>
    <mergeCell ref="A5:C5"/>
    <mergeCell ref="A6:I10"/>
    <mergeCell ref="B12:G12"/>
    <mergeCell ref="A4:C4"/>
  </mergeCells>
  <printOptions horizontalCentered="1"/>
  <pageMargins left="0.25" right="0.25" top="0.25" bottom="0.17" header="0.2" footer="0.27"/>
  <pageSetup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Coversheet </vt:lpstr>
      <vt:lpstr>Application Checklist- Instruct</vt:lpstr>
      <vt:lpstr>Applicant Data Tab</vt:lpstr>
      <vt:lpstr>Agent Budget </vt:lpstr>
      <vt:lpstr>Summary Equip Train Budget</vt:lpstr>
      <vt:lpstr>Project 1- Soft Targets</vt:lpstr>
      <vt:lpstr>Proj 2-Bomb Sq</vt:lpstr>
      <vt:lpstr>Project 3</vt:lpstr>
      <vt:lpstr>Project 4</vt:lpstr>
      <vt:lpstr>Project 5</vt:lpstr>
      <vt:lpstr>Project 6</vt:lpstr>
      <vt:lpstr>Project 7 </vt:lpstr>
      <vt:lpstr>Project 8</vt:lpstr>
      <vt:lpstr>Project 9</vt:lpstr>
      <vt:lpstr>Project 10</vt:lpstr>
      <vt:lpstr>Project 11</vt:lpstr>
      <vt:lpstr>Project 12</vt:lpstr>
      <vt:lpstr>Project 13</vt:lpstr>
      <vt:lpstr>Project 14</vt:lpstr>
      <vt:lpstr>Project 15 </vt:lpstr>
      <vt:lpstr>Project 16</vt:lpstr>
      <vt:lpstr>Project 17</vt:lpstr>
      <vt:lpstr>REPT Program Overview</vt:lpstr>
      <vt:lpstr>'Application Checklist- Instruct'!_Toc43285487</vt:lpstr>
      <vt:lpstr>'Agent Budget '!Print_Area</vt:lpstr>
      <vt:lpstr>'Application Checklist- Instruct'!Print_Area</vt:lpstr>
      <vt:lpstr>'Coversheet '!Print_Area</vt:lpstr>
      <vt:lpstr>'Proj 2-Bomb Sq'!Print_Area</vt:lpstr>
      <vt:lpstr>'Project 1- Soft Targets'!Print_Area</vt:lpstr>
      <vt:lpstr>'Project 10'!Print_Area</vt:lpstr>
      <vt:lpstr>'Project 11'!Print_Area</vt:lpstr>
      <vt:lpstr>'Project 12'!Print_Area</vt:lpstr>
      <vt:lpstr>'Project 13'!Print_Area</vt:lpstr>
      <vt:lpstr>'Project 14'!Print_Area</vt:lpstr>
      <vt:lpstr>'Project 15 '!Print_Area</vt:lpstr>
      <vt:lpstr>'Project 16'!Print_Area</vt:lpstr>
      <vt:lpstr>'Project 17'!Print_Area</vt:lpstr>
      <vt:lpstr>'Project 3'!Print_Area</vt:lpstr>
      <vt:lpstr>'Project 4'!Print_Area</vt:lpstr>
      <vt:lpstr>'Project 5'!Print_Area</vt:lpstr>
      <vt:lpstr>'Project 6'!Print_Area</vt:lpstr>
      <vt:lpstr>'Project 7 '!Print_Area</vt:lpstr>
      <vt:lpstr>'Project 8'!Print_Area</vt:lpstr>
      <vt:lpstr>'Project 9'!Print_Area</vt:lpstr>
      <vt:lpstr>'REPT Program Overview'!Print_Area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M Stewart</dc:creator>
  <cp:lastModifiedBy>mark paquette</cp:lastModifiedBy>
  <cp:lastPrinted>2021-05-24T12:23:17Z</cp:lastPrinted>
  <dcterms:created xsi:type="dcterms:W3CDTF">2006-02-05T02:33:50Z</dcterms:created>
  <dcterms:modified xsi:type="dcterms:W3CDTF">2021-09-08T13:27:15Z</dcterms:modified>
</cp:coreProperties>
</file>